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3"/>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2" hidden="1">'приложение №3'!$A$14:$G$298</definedName>
    <definedName name="_xlnm.Print_Titles" localSheetId="1">'приложение №2'!$9:$9</definedName>
    <definedName name="_xlnm.Print_Titles" localSheetId="2">'приложение №3'!$12:$14</definedName>
    <definedName name="_xlnm.Print_Area" localSheetId="0">'приложение №1'!$A$1:$C$17</definedName>
    <definedName name="_xlnm.Print_Area" localSheetId="1">'приложение №2'!$A$1:$C$138</definedName>
    <definedName name="_xlnm.Print_Area" localSheetId="2">'приложение №3'!$A$1:$G$298</definedName>
  </definedNames>
  <calcPr fullCalcOnLoad="1"/>
</workbook>
</file>

<file path=xl/sharedStrings.xml><?xml version="1.0" encoding="utf-8"?>
<sst xmlns="http://schemas.openxmlformats.org/spreadsheetml/2006/main" count="1675" uniqueCount="602">
  <si>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</si>
  <si>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</si>
  <si>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</si>
  <si>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</si>
  <si>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</si>
  <si>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</si>
  <si>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</si>
  <si>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73 1 00 С1402</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</si>
  <si>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</si>
  <si>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</si>
  <si>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</si>
  <si>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</si>
  <si>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</si>
  <si>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</si>
  <si>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</si>
  <si>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</si>
  <si>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</si>
  <si>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</si>
  <si>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</si>
  <si>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</si>
  <si>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</si>
  <si>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</si>
  <si>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</si>
  <si>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</si>
  <si>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</si>
  <si>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</si>
  <si>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</si>
  <si>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</si>
  <si>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</si>
  <si>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</si>
  <si>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</si>
  <si>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</si>
  <si>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</si>
  <si>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</si>
  <si>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</si>
  <si>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</si>
  <si>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</si>
  <si>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</si>
  <si>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</si>
  <si>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</si>
  <si>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</si>
  <si>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</si>
  <si>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</si>
  <si>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</si>
  <si>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</si>
  <si>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</si>
  <si>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</si>
  <si>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</si>
  <si>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</si>
  <si>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Реализация мероприятий по распространению официальной информации</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</si>
  <si>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</si>
  <si>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</si>
  <si>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</si>
  <si>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</si>
  <si>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</si>
  <si>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</si>
  <si>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</si>
  <si>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</si>
  <si>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</si>
  <si>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</si>
  <si>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</si>
  <si>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</si>
  <si>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</si>
  <si>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</si>
  <si>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</si>
  <si>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</si>
  <si>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</si>
  <si>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</si>
  <si>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</si>
  <si>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</si>
  <si>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</si>
  <si>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</si>
  <si>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</si>
  <si>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</si>
  <si>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</si>
  <si>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</si>
  <si>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</si>
  <si>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</si>
  <si>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</si>
  <si>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</si>
  <si>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</si>
  <si>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</si>
  <si>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</si>
  <si>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</si>
  <si>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</si>
  <si>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</si>
  <si>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</si>
  <si>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</si>
  <si>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</si>
  <si>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</si>
  <si>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</si>
  <si>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</si>
  <si>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</si>
  <si>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</si>
  <si>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</si>
  <si>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</si>
  <si>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</si>
  <si>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</si>
  <si>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</si>
  <si>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</si>
  <si>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</si>
  <si>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</si>
  <si>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</si>
  <si>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</si>
  <si>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</si>
  <si>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</si>
  <si>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</si>
  <si>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</si>
  <si>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</si>
  <si>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</si>
  <si>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</si>
  <si>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</si>
  <si>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</si>
  <si>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</si>
  <si>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</si>
  <si>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</si>
  <si>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</si>
  <si>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</si>
  <si>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</si>
  <si>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</si>
  <si>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</si>
  <si>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</si>
  <si>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</si>
  <si>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</si>
  <si>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</si>
  <si>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</si>
  <si>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</si>
  <si>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</si>
  <si>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</si>
  <si>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</si>
  <si>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</si>
  <si>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</si>
  <si>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</si>
  <si>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</si>
  <si>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</si>
  <si>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</si>
  <si>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</si>
  <si>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</si>
  <si>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</si>
  <si>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</si>
  <si>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</si>
  <si>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</si>
  <si>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</si>
  <si>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</si>
  <si>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</si>
  <si>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</si>
  <si>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</si>
  <si>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</si>
  <si>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</si>
  <si>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</si>
  <si>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</si>
  <si>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</si>
  <si>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</si>
  <si>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</si>
  <si>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</si>
  <si>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</si>
  <si>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</si>
  <si>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</si>
  <si>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</si>
  <si>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</si>
  <si>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</si>
  <si>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</si>
  <si>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</si>
  <si>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</si>
  <si>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</si>
  <si>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</si>
  <si>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</si>
  <si>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</si>
  <si>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</si>
  <si>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</si>
  <si>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</si>
  <si>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</si>
  <si>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</si>
  <si>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</si>
  <si>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</si>
  <si>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77 2 00 С1401</t>
  </si>
  <si>
    <t>77 2 00 С1439</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</si>
  <si>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</si>
  <si>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</si>
  <si>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</si>
  <si>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</si>
  <si>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</si>
  <si>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</si>
  <si>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Оснолвное мероприятие "Организация оздоровления и отдыха детей Льговского района Курской области"</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</si>
  <si>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</si>
  <si>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</si>
  <si>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</si>
  <si>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</si>
  <si>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</si>
  <si>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</si>
  <si>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</si>
  <si>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</si>
  <si>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</si>
  <si>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</si>
  <si>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</si>
  <si>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</si>
  <si>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</si>
  <si>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</si>
  <si>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</si>
  <si>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</si>
  <si>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</si>
  <si>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</si>
  <si>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</si>
  <si>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</si>
  <si>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</si>
  <si>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</si>
  <si>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</si>
  <si>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</si>
  <si>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</si>
  <si>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</si>
  <si>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</si>
  <si>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</si>
  <si>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</si>
  <si>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</si>
  <si>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</si>
  <si>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</si>
  <si>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</si>
  <si>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</si>
  <si>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</si>
  <si>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</si>
  <si>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</si>
  <si>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</si>
  <si>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</si>
  <si>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</si>
  <si>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</si>
  <si>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</si>
  <si>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</si>
  <si>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</si>
  <si>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</si>
  <si>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</si>
  <si>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</si>
  <si>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</si>
  <si>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</si>
  <si>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</si>
  <si>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</si>
  <si>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</si>
  <si>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</si>
  <si>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</si>
  <si>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</si>
  <si>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</si>
  <si>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</si>
  <si>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</si>
  <si>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</si>
  <si>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МЕЖБЮДЖЕТНЫЕ ТРАНСФЕРТЫ ОБЩЕГО ХАРАКТЕРА БЮДЖЕТАМ БЮДЖЕТНОЙ СИСТЕМЫ РОССИЙСКОЙ ФЕДЕРАЦИИ</t>
  </si>
  <si>
    <t>02 2 02 С1475</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</si>
  <si>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</si>
  <si>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</si>
  <si>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</si>
  <si>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</si>
  <si>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</si>
  <si>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</si>
  <si>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</si>
  <si>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</si>
  <si>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</si>
  <si>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</si>
  <si>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</si>
  <si>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</si>
  <si>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</si>
  <si>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</si>
  <si>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</si>
  <si>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</si>
  <si>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</si>
  <si>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</si>
  <si>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</si>
  <si>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</si>
  <si>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</si>
  <si>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</si>
  <si>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</si>
  <si>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</si>
  <si>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</si>
  <si>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</si>
  <si>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</si>
  <si>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</si>
  <si>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</si>
  <si>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</si>
  <si>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</si>
  <si>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</si>
  <si>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</si>
  <si>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</si>
  <si>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</si>
  <si>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</si>
  <si>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</si>
  <si>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</si>
  <si>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</si>
  <si>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</si>
  <si>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</si>
  <si>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</si>
  <si>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</si>
  <si>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300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</si>
  <si>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</si>
  <si>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</si>
  <si>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</si>
  <si>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</si>
  <si>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</si>
  <si>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</si>
  <si>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</si>
  <si>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</si>
  <si>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Непрограммные расходы органов местного самоуправления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</si>
  <si>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</si>
  <si>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</si>
  <si>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</si>
  <si>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</si>
  <si>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</si>
  <si>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</si>
  <si>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</si>
  <si>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</si>
  <si>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</si>
  <si>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</si>
  <si>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</si>
  <si>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</si>
  <si>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</si>
  <si>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</si>
  <si>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</si>
  <si>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02 0 00 00000</t>
  </si>
  <si>
    <t>04 0 00 00000</t>
  </si>
  <si>
    <t>09 0 00 00000</t>
  </si>
  <si>
    <t>10 0 00 00000</t>
  </si>
  <si>
    <t>12 0 00 00000</t>
  </si>
  <si>
    <t>17 0 00 00000</t>
  </si>
  <si>
    <t>11 0 00 00000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</si>
  <si>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</si>
  <si>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</si>
  <si>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</si>
  <si>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</si>
  <si>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</si>
  <si>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</si>
  <si>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</si>
  <si>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</si>
  <si>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</si>
  <si>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</si>
  <si>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</si>
  <si>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</si>
  <si>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</si>
  <si>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</si>
  <si>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</si>
  <si>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</si>
  <si>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11 2 00 00000</t>
  </si>
  <si>
    <t>17 2 00 00000</t>
  </si>
  <si>
    <t>10 2 00 00000</t>
  </si>
  <si>
    <t>09 1 00 00000</t>
  </si>
  <si>
    <t>04 1 00 00000</t>
  </si>
  <si>
    <t>02 1 02 00000</t>
  </si>
  <si>
    <t>02 2 02 00000</t>
  </si>
  <si>
    <t>02 3 04 00000</t>
  </si>
  <si>
    <t>04 1 01 00000</t>
  </si>
  <si>
    <t>09 1 01 00000</t>
  </si>
  <si>
    <t>10 2 01 00000</t>
  </si>
  <si>
    <t>17 2 01 00000</t>
  </si>
  <si>
    <t>11 2 01 00000</t>
  </si>
  <si>
    <t>03 2 01 00000</t>
  </si>
  <si>
    <t>03 2 02 00000</t>
  </si>
  <si>
    <t>03 2 04 00000</t>
  </si>
  <si>
    <t>03 2 05 00000</t>
  </si>
  <si>
    <t>03 3 01 00000</t>
  </si>
  <si>
    <t>08 2 01 00000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</si>
  <si>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</si>
  <si>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</si>
  <si>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</si>
  <si>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</si>
  <si>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</si>
  <si>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</si>
  <si>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</si>
  <si>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</si>
  <si>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</si>
  <si>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</si>
  <si>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</si>
  <si>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</si>
  <si>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</si>
  <si>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</si>
  <si>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</si>
  <si>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</si>
  <si>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</si>
  <si>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</si>
  <si>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</si>
  <si>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</si>
  <si>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</si>
  <si>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</si>
  <si>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</si>
  <si>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</si>
  <si>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</si>
  <si>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</si>
  <si>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</si>
  <si>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</si>
  <si>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</si>
  <si>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</si>
  <si>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</si>
  <si>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</si>
  <si>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</si>
  <si>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</si>
  <si>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</si>
  <si>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</si>
  <si>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</si>
  <si>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</si>
  <si>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</si>
  <si>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</si>
  <si>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</si>
  <si>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</si>
  <si>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</si>
  <si>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</si>
  <si>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</si>
  <si>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</si>
  <si>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</si>
  <si>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</si>
  <si>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</si>
  <si>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</si>
  <si>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</si>
  <si>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</si>
  <si>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</si>
  <si>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</si>
  <si>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</si>
  <si>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</si>
  <si>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Осуществление переданных полномочий Российской Федерации на государственную регистрацию актов гражданского состояния</t>
  </si>
  <si>
    <t>Капитальные вложения в объекты государственной (муниципальной) собственности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</si>
  <si>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</si>
  <si>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</si>
  <si>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</si>
  <si>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</si>
  <si>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</si>
  <si>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</si>
  <si>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</si>
  <si>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</si>
  <si>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</si>
  <si>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</si>
  <si>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</si>
  <si>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</si>
  <si>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</si>
  <si>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</si>
  <si>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</si>
  <si>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</si>
  <si>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</si>
  <si>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</si>
  <si>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</si>
  <si>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</si>
  <si>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</si>
  <si>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</si>
  <si>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</si>
  <si>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</si>
  <si>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</si>
  <si>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</si>
  <si>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Субсидии бюджетам муниципальных образований на реализацию проекта "Народный бюджет"</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</si>
  <si>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</si>
  <si>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</si>
  <si>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</si>
  <si>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</si>
  <si>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</si>
  <si>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</si>
  <si>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</si>
  <si>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</si>
  <si>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</si>
  <si>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</si>
  <si>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</si>
  <si>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</si>
  <si>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</si>
  <si>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</si>
  <si>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</si>
  <si>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</si>
  <si>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2021-2023 годы" </t>
  </si>
  <si>
    <t>Муниципальная программа "Социальная поддержка граждан в Льговском районе Курской области на 2021-2023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</si>
  <si>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2021-2023 годы"</t>
  </si>
  <si>
    <t>Муниципальная программа "Управление муниципальным имуществом и земельными ресурсами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</si>
  <si>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2021-2023 годы"</t>
  </si>
  <si>
    <t>Муниципальная программа "Развитие муниципальной службы в Льговском районе Курской области на 2021-2023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</si>
  <si>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2021-2023 годы"</t>
  </si>
  <si>
    <t>Муниципальная программа "Сохранение и развитие архивного дела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</si>
  <si>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</si>
  <si>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"Содействие занятости населения в Льговском районе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</si>
  <si>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</si>
  <si>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</si>
  <si>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</si>
  <si>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Муниципальная программа "Развитие образования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</si>
  <si>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</si>
  <si>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</si>
  <si>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</si>
  <si>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</si>
  <si>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</si>
  <si>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</si>
  <si>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2021-2023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</si>
  <si>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</si>
  <si>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</si>
  <si>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</si>
  <si>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"Профилактика правонарушений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</si>
  <si>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2021-2023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</si>
  <si>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</si>
  <si>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Муниципальная программа "Повышение эффективности управления муниципальными финансами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</si>
  <si>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</si>
  <si>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</si>
  <si>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</si>
  <si>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</si>
  <si>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</si>
  <si>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"Искусство" муниципальной программы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</si>
  <si>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</si>
  <si>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</si>
  <si>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1 17 15000 00 0000 150</t>
  </si>
  <si>
    <t>Инициативные платежи</t>
  </si>
  <si>
    <t>1 17 15030 05 0000 150</t>
  </si>
  <si>
    <t>Инициативные платежи, зачисляемые в бюджеты муниципальных районов</t>
  </si>
  <si>
    <t>1 17 00000 00 0000 000</t>
  </si>
  <si>
    <t>ПРОЧИЕ НЕНАЛОГОВЫЕ ДОХОДЫ</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</si>
  <si>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</si>
  <si>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</si>
  <si>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</si>
  <si>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</si>
  <si>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</si>
  <si>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</si>
  <si>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</si>
  <si>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</si>
  <si>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</si>
  <si>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</si>
  <si>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</si>
  <si>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</si>
  <si>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</si>
  <si>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</si>
  <si>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</si>
  <si>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</si>
  <si>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</si>
  <si>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</si>
  <si>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</si>
  <si>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</si>
  <si>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</si>
  <si>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</si>
  <si>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</si>
  <si>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в Льговском районе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</si>
  <si>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2021-2023 годы"</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</si>
  <si>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</si>
  <si>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</si>
  <si>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</si>
  <si>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</si>
  <si>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</si>
  <si>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2 02 25491 00 0000 150</t>
  </si>
  <si>
    <t>2 02 25491 05 0000 150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</si>
  <si>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</si>
  <si>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</si>
  <si>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</si>
  <si>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</si>
  <si>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</si>
  <si>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</si>
  <si>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</si>
  <si>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2 02 25169 05 0000 150</t>
  </si>
  <si>
    <t>2 02 25169 00 0000 150</t>
  </si>
  <si>
    <t>Субсидии местным бюджетам на создание условий для развития социальной и инженерной инфраструктуры муниципальных образованиц</t>
  </si>
  <si>
    <t>2 02 35469 00 0000 150</t>
  </si>
  <si>
    <t>2 02 35469 05 0000 150</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</si>
  <si>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</si>
  <si>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</si>
  <si>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</si>
  <si>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</si>
  <si>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</si>
  <si>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</si>
  <si>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</si>
  <si>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</si>
  <si>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 xml:space="preserve">Создание условий для развития социальной и инженерной инфраструктуры муниципальных образований </t>
  </si>
  <si>
    <t>07 2 02 С1417</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</si>
  <si>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</si>
  <si>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</si>
  <si>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</si>
  <si>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</si>
  <si>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</si>
  <si>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</si>
  <si>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</si>
  <si>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</si>
  <si>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</si>
  <si>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</si>
  <si>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</si>
  <si>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</si>
  <si>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</si>
  <si>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</si>
  <si>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</si>
  <si>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2 19 25210 05 0000 150</t>
  </si>
  <si>
    <t>Расходы на обеспечение деятельности (оказание услуг, выполнение работ) муниципальных учреждений</t>
  </si>
  <si>
    <t>Предоставление субсидий  бюджетным, автономным учреждениям и иным  некоммерческим организациям</t>
  </si>
  <si>
    <t>Источники финансирования дефицита бюджета муниципального района «Льговский район» Курской области за                       1 квартал 2021 года</t>
  </si>
  <si>
    <t>Приложение №2</t>
  </si>
  <si>
    <t>Приложение №3</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</si>
  <si>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</si>
  <si>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</si>
  <si>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</si>
  <si>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</si>
  <si>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</si>
  <si>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</si>
  <si>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</si>
  <si>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</si>
  <si>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</si>
  <si>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</si>
  <si>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</si>
  <si>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</si>
  <si>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</si>
  <si>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</si>
  <si>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1 квартал 2021 года муниципального района «Льговский район» Курской области</t>
  </si>
  <si>
    <t>Штатная численность на 01.04.2021 года</t>
  </si>
  <si>
    <t>Фактические затраты на их содержание за  1 квартал 2021 года</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</si>
  <si>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</si>
  <si>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</si>
  <si>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</si>
  <si>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t>
  </si>
  <si>
    <t>Поступление доходов в бюджет муниципального района "Льговский район" Курской области  за 1 квартал 2021 года</t>
  </si>
  <si>
    <t>РАСХОДОВ РАЙОННОГО БЮДЖЕТА ЗА 1 КВАРТАЛ 2021 ГОДА</t>
  </si>
  <si>
    <t>78 0 00 0000</t>
  </si>
  <si>
    <t>78 1 00 0000</t>
  </si>
  <si>
    <t xml:space="preserve">Приложение №1
к Постановлению Администрации Льговского района Курской области
от 13.04.2021 г.  №154
«Об утверждении отчета об исполнении бюджета муниципального района "Льговский район" за 1 квартал 2021 года"  </t>
  </si>
  <si>
    <t xml:space="preserve">к Постановлению Администрации Льговского района Курской области
от 13.04.2021 г.  №154
«Об утверждении отчета об исполнении бюджета муниципального района "Льговский район" за 1 квартал 2021 года" </t>
  </si>
  <si>
    <t xml:space="preserve">к Постановлению Администрации Льговского района Курской области от 13.04.2021 г.  №154
«Об утверждении отчета об исполнении бюджет муниципального района "Льговский район" за 1 квартал 2021 года"  </t>
  </si>
  <si>
    <t>Приложение № 4
к Постановлению Администрации Льговского района Курской области 
от 13.04.2021 года  № 154
«Об утверждении отчета  об исполнении бюджета муниципального района «Льговский район» Курской области за 1 квартал 2021 года»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</si>
</sst>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6">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4"/>
      <name val="Times New Roman"/>
      <family val="1"/>
    </font>
    <font>
      <i/>
      <sz val="8"/>
      <name val="Arial Cyr"/>
      <family val="0"/>
    </font>
    <font>
      <i/>
      <sz val="8"/>
      <name val="Arial"/>
      <family val="2"/>
    </font>
    <font>
      <sz val="10"/>
      <name val="Arial"/>
      <family val="0"/>
    </font>
    <font>
      <b/>
      <sz val="15"/>
      <name val="Times New Roman"/>
      <family val="1"/>
    </font>
    <font>
      <b/>
      <sz val="10"/>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b/>
      <sz val="8"/>
      <color indexed="63"/>
      <name val="Arial Cyr"/>
      <family val="0"/>
    </font>
    <font>
      <sz val="8"/>
      <color indexed="63"/>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b/>
      <sz val="8"/>
      <color rgb="FF2D2D2D"/>
      <name val="Arial Cyr"/>
      <family val="0"/>
    </font>
    <font>
      <sz val="8"/>
      <color rgb="FF2D2D2D"/>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6"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229">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6"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1" fillId="0" borderId="0" xfId="0" applyNumberFormat="1" applyFont="1" applyFill="1" applyAlignment="1">
      <alignment vertical="top"/>
    </xf>
    <xf numFmtId="179" fontId="22" fillId="0" borderId="0" xfId="0" applyNumberFormat="1" applyFont="1" applyFill="1" applyAlignment="1">
      <alignment vertical="top" wrapText="1"/>
    </xf>
    <xf numFmtId="179" fontId="18" fillId="0" borderId="0" xfId="0" applyNumberFormat="1" applyFont="1" applyFill="1" applyAlignment="1">
      <alignment vertical="top"/>
    </xf>
    <xf numFmtId="179" fontId="25" fillId="0" borderId="0" xfId="0" applyNumberFormat="1" applyFont="1" applyFill="1" applyAlignment="1">
      <alignment vertical="top" wrapText="1"/>
    </xf>
    <xf numFmtId="179" fontId="23" fillId="0" borderId="0" xfId="0" applyNumberFormat="1" applyFont="1" applyFill="1" applyAlignment="1">
      <alignment vertical="top" wrapText="1"/>
    </xf>
    <xf numFmtId="179" fontId="12" fillId="0" borderId="0" xfId="0" applyNumberFormat="1" applyFont="1" applyFill="1" applyAlignment="1">
      <alignment vertical="top"/>
    </xf>
    <xf numFmtId="179" fontId="22" fillId="0" borderId="0" xfId="0" applyNumberFormat="1" applyFont="1" applyFill="1" applyAlignment="1">
      <alignment vertical="top"/>
    </xf>
    <xf numFmtId="179" fontId="24" fillId="0" borderId="0" xfId="0" applyNumberFormat="1" applyFont="1" applyFill="1" applyAlignment="1">
      <alignment vertical="top" wrapText="1"/>
    </xf>
    <xf numFmtId="179" fontId="16" fillId="0" borderId="0" xfId="0" applyNumberFormat="1" applyFont="1" applyFill="1" applyAlignment="1">
      <alignment vertical="top"/>
    </xf>
    <xf numFmtId="179" fontId="2" fillId="0" borderId="0" xfId="0" applyNumberFormat="1" applyFont="1" applyFill="1" applyAlignment="1">
      <alignment vertical="top" wrapText="1"/>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4" fillId="0" borderId="0" xfId="0" applyNumberFormat="1" applyFont="1" applyFill="1" applyAlignment="1">
      <alignment vertical="top"/>
    </xf>
    <xf numFmtId="179" fontId="25" fillId="0" borderId="0" xfId="0" applyNumberFormat="1" applyFont="1" applyFill="1" applyAlignment="1">
      <alignment vertical="top"/>
    </xf>
    <xf numFmtId="179" fontId="21" fillId="0" borderId="0" xfId="0" applyNumberFormat="1" applyFont="1" applyFill="1" applyAlignment="1">
      <alignment vertical="top"/>
    </xf>
    <xf numFmtId="179" fontId="28" fillId="0" borderId="0" xfId="0" applyNumberFormat="1" applyFont="1" applyFill="1" applyAlignment="1">
      <alignment vertical="top"/>
    </xf>
    <xf numFmtId="179" fontId="17" fillId="0" borderId="0" xfId="0" applyNumberFormat="1" applyFont="1" applyFill="1" applyAlignment="1">
      <alignment vertical="top"/>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7" fillId="0" borderId="0" xfId="0" applyNumberFormat="1" applyFont="1" applyFill="1" applyAlignment="1">
      <alignment vertical="top"/>
    </xf>
    <xf numFmtId="179" fontId="4" fillId="0" borderId="0" xfId="0" applyNumberFormat="1" applyFont="1" applyFill="1" applyAlignment="1">
      <alignment vertical="top" wrapText="1"/>
    </xf>
    <xf numFmtId="179" fontId="24"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2" fillId="0" borderId="10" xfId="60" applyNumberFormat="1" applyFont="1" applyBorder="1" applyAlignment="1">
      <alignment horizontal="center" vertical="top" wrapText="1"/>
      <protection/>
    </xf>
    <xf numFmtId="49" fontId="32"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2"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2" fillId="0" borderId="10" xfId="54" applyNumberFormat="1" applyFont="1" applyBorder="1" applyAlignment="1">
      <alignment horizontal="center" vertical="center"/>
      <protection/>
    </xf>
    <xf numFmtId="0" fontId="32" fillId="0" borderId="10" xfId="54" applyFont="1" applyBorder="1" applyAlignment="1">
      <alignment vertical="top" wrapText="1"/>
      <protection/>
    </xf>
    <xf numFmtId="0" fontId="33"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2"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2"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2"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5" fillId="0" borderId="10" xfId="0" applyNumberFormat="1" applyFont="1" applyFill="1" applyBorder="1" applyAlignment="1">
      <alignment horizontal="left" vertical="center" wrapText="1"/>
    </xf>
    <xf numFmtId="0" fontId="35" fillId="0" borderId="10" xfId="0" applyFont="1" applyFill="1" applyBorder="1" applyAlignment="1">
      <alignment vertical="center" wrapText="1"/>
    </xf>
    <xf numFmtId="49" fontId="34"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9" fillId="0" borderId="0" xfId="0" applyNumberFormat="1" applyFont="1" applyFill="1" applyAlignment="1">
      <alignment vertical="top"/>
    </xf>
    <xf numFmtId="179" fontId="14" fillId="0" borderId="0" xfId="0" applyNumberFormat="1" applyFont="1" applyFill="1" applyAlignment="1">
      <alignment vertical="top"/>
    </xf>
    <xf numFmtId="179" fontId="19" fillId="0" borderId="0" xfId="0" applyNumberFormat="1" applyFont="1" applyFill="1" applyAlignment="1">
      <alignment vertical="top"/>
    </xf>
    <xf numFmtId="179" fontId="13" fillId="0" borderId="0" xfId="0" applyNumberFormat="1" applyFont="1" applyFill="1" applyAlignment="1">
      <alignment vertical="top"/>
    </xf>
    <xf numFmtId="179" fontId="26"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2"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6"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43" fontId="36"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4" fillId="0" borderId="10" xfId="60" applyFont="1" applyFill="1" applyBorder="1" applyAlignment="1">
      <alignment vertical="center"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2" fillId="0" borderId="10" xfId="60" applyNumberFormat="1" applyFont="1" applyBorder="1" applyAlignment="1">
      <alignment horizontal="left" vertical="center" wrapText="1"/>
      <protection/>
    </xf>
    <xf numFmtId="0" fontId="32"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2" fillId="0" borderId="10" xfId="54" applyFont="1" applyBorder="1" applyAlignment="1">
      <alignment vertical="center" wrapText="1"/>
      <protection/>
    </xf>
    <xf numFmtId="0" fontId="33" fillId="0" borderId="10" xfId="0" applyFont="1" applyBorder="1" applyAlignment="1">
      <alignment vertical="center" wrapText="1"/>
    </xf>
    <xf numFmtId="0" fontId="3" fillId="0" borderId="10" xfId="54" applyFont="1" applyFill="1" applyBorder="1" applyAlignment="1">
      <alignment vertical="center" wrapText="1"/>
      <protection/>
    </xf>
    <xf numFmtId="0" fontId="32"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2" fillId="0" borderId="10" xfId="58" applyFont="1" applyBorder="1" applyAlignment="1">
      <alignment vertical="center" wrapText="1"/>
      <protection/>
    </xf>
    <xf numFmtId="0" fontId="3" fillId="0" borderId="10" xfId="58" applyFont="1" applyBorder="1" applyAlignment="1">
      <alignment vertical="center"/>
      <protection/>
    </xf>
    <xf numFmtId="0" fontId="32"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2" fillId="0" borderId="10" xfId="60" applyFont="1" applyBorder="1" applyAlignment="1">
      <alignment horizontal="left" vertical="center" wrapText="1"/>
      <protection/>
    </xf>
    <xf numFmtId="0" fontId="34" fillId="0" borderId="10" xfId="60" applyFont="1" applyBorder="1" applyAlignment="1">
      <alignment vertical="center" wrapText="1"/>
      <protection/>
    </xf>
    <xf numFmtId="0" fontId="32" fillId="0" borderId="10" xfId="54" applyFont="1" applyFill="1" applyBorder="1" applyAlignment="1">
      <alignment vertical="center" wrapText="1"/>
      <protection/>
    </xf>
    <xf numFmtId="0" fontId="33"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2" fillId="0" borderId="10" xfId="56" applyFont="1" applyBorder="1" applyAlignment="1">
      <alignment vertical="center" wrapText="1"/>
      <protection/>
    </xf>
    <xf numFmtId="0" fontId="32" fillId="0" borderId="11" xfId="0" applyFont="1" applyBorder="1" applyAlignment="1">
      <alignment horizontal="center" vertical="center"/>
    </xf>
    <xf numFmtId="0" fontId="32" fillId="0" borderId="11" xfId="0" applyFont="1" applyBorder="1" applyAlignment="1">
      <alignment vertical="center" wrapText="1"/>
    </xf>
    <xf numFmtId="0" fontId="4" fillId="0" borderId="10" xfId="0" applyFont="1" applyBorder="1" applyAlignment="1">
      <alignment vertical="center" wrapText="1"/>
    </xf>
    <xf numFmtId="0" fontId="36" fillId="0" borderId="10" xfId="0" applyFont="1" applyBorder="1" applyAlignment="1">
      <alignment vertical="center" wrapText="1"/>
    </xf>
    <xf numFmtId="0" fontId="0" fillId="33" borderId="0" xfId="0" applyFill="1" applyAlignment="1">
      <alignment/>
    </xf>
    <xf numFmtId="0" fontId="32" fillId="0" borderId="10" xfId="0" applyFont="1" applyFill="1" applyBorder="1" applyAlignment="1">
      <alignment horizontal="center" vertical="center" wrapText="1"/>
    </xf>
    <xf numFmtId="0" fontId="32" fillId="0" borderId="10" xfId="54" applyFont="1" applyFill="1" applyBorder="1" applyAlignment="1">
      <alignment vertical="top" wrapText="1"/>
      <protection/>
    </xf>
    <xf numFmtId="4" fontId="32"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2" fillId="0" borderId="10" xfId="0" applyFont="1" applyBorder="1" applyAlignment="1">
      <alignment wrapText="1"/>
    </xf>
    <xf numFmtId="0" fontId="32" fillId="0" borderId="10" xfId="0" applyFont="1" applyFill="1" applyBorder="1" applyAlignment="1">
      <alignment wrapText="1"/>
    </xf>
    <xf numFmtId="0" fontId="3" fillId="0" borderId="12" xfId="0" applyFont="1" applyBorder="1" applyAlignment="1">
      <alignment horizontal="center" vertical="center"/>
    </xf>
    <xf numFmtId="0" fontId="2" fillId="0" borderId="10" xfId="0" applyFont="1" applyFill="1" applyBorder="1" applyAlignment="1">
      <alignment vertical="center"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3" xfId="0" applyNumberFormat="1" applyFont="1" applyFill="1" applyBorder="1" applyAlignment="1" applyProtection="1">
      <alignment vertical="top" wrapText="1"/>
      <protection/>
    </xf>
    <xf numFmtId="0" fontId="2" fillId="0" borderId="10" xfId="0" applyFont="1" applyFill="1" applyBorder="1" applyAlignment="1">
      <alignment horizontal="center" vertical="center" wrapText="1"/>
    </xf>
    <xf numFmtId="0" fontId="32"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2" fillId="0" borderId="10" xfId="0" applyFont="1" applyBorder="1" applyAlignment="1">
      <alignment vertical="center" wrapText="1"/>
    </xf>
    <xf numFmtId="0" fontId="83" fillId="0" borderId="10" xfId="0" applyFont="1" applyBorder="1" applyAlignment="1">
      <alignment horizontal="center" vertical="center"/>
    </xf>
    <xf numFmtId="0" fontId="83"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2" fillId="0" borderId="10" xfId="0" applyNumberFormat="1" applyFont="1" applyFill="1" applyBorder="1" applyAlignment="1">
      <alignment horizontal="center" vertical="center" wrapText="1"/>
    </xf>
    <xf numFmtId="4" fontId="32" fillId="0" borderId="10" xfId="60" applyNumberFormat="1" applyFont="1" applyFill="1" applyBorder="1" applyAlignment="1">
      <alignment horizontal="right" vertical="center" wrapText="1"/>
      <protection/>
    </xf>
    <xf numFmtId="4" fontId="3" fillId="0" borderId="10" xfId="60" applyNumberFormat="1" applyFont="1" applyFill="1" applyBorder="1" applyAlignment="1">
      <alignment horizontal="right" vertical="center" wrapText="1"/>
      <protection/>
    </xf>
    <xf numFmtId="4" fontId="34" fillId="0" borderId="10" xfId="60" applyNumberFormat="1" applyFont="1" applyFill="1" applyBorder="1" applyAlignment="1">
      <alignment vertical="center" wrapText="1"/>
      <protection/>
    </xf>
    <xf numFmtId="0" fontId="0" fillId="0" borderId="0" xfId="0" applyFont="1" applyFill="1" applyAlignment="1">
      <alignment/>
    </xf>
    <xf numFmtId="4" fontId="27"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9" fontId="3" fillId="0" borderId="14" xfId="57" applyNumberFormat="1" applyFont="1" applyBorder="1" applyAlignment="1">
      <alignment horizontal="center" vertical="center"/>
      <protection/>
    </xf>
    <xf numFmtId="4" fontId="3" fillId="0" borderId="14" xfId="0" applyNumberFormat="1" applyFont="1" applyFill="1" applyBorder="1" applyAlignment="1">
      <alignment horizontal="right" vertical="center" wrapText="1"/>
    </xf>
    <xf numFmtId="0" fontId="33" fillId="0" borderId="10" xfId="0" applyFont="1" applyBorder="1" applyAlignment="1">
      <alignment wrapText="1"/>
    </xf>
    <xf numFmtId="0" fontId="35" fillId="0" borderId="10" xfId="0" applyFont="1" applyBorder="1" applyAlignment="1">
      <alignment wrapText="1"/>
    </xf>
    <xf numFmtId="0" fontId="32" fillId="0" borderId="10" xfId="54" applyFont="1" applyBorder="1" applyAlignment="1">
      <alignment vertical="top"/>
      <protection/>
    </xf>
    <xf numFmtId="0" fontId="84" fillId="0" borderId="10" xfId="0" applyFont="1" applyBorder="1" applyAlignment="1">
      <alignment horizontal="left" vertical="top" wrapText="1"/>
    </xf>
    <xf numFmtId="0" fontId="85" fillId="0" borderId="10" xfId="0" applyFont="1" applyBorder="1" applyAlignment="1">
      <alignment horizontal="left" vertical="top" wrapText="1"/>
    </xf>
    <xf numFmtId="0" fontId="35" fillId="0" borderId="10" xfId="0" applyFont="1" applyBorder="1" applyAlignment="1">
      <alignment horizontal="center" vertical="center" wrapText="1"/>
    </xf>
    <xf numFmtId="0" fontId="33" fillId="0" borderId="10" xfId="0" applyFont="1" applyBorder="1" applyAlignment="1">
      <alignment horizontal="left" vertical="center" wrapText="1"/>
    </xf>
    <xf numFmtId="0" fontId="35" fillId="0" borderId="10" xfId="0" applyFont="1" applyBorder="1" applyAlignment="1">
      <alignment horizontal="left" vertical="center" wrapText="1"/>
    </xf>
    <xf numFmtId="0" fontId="32" fillId="0" borderId="10" xfId="60" applyFont="1" applyFill="1" applyBorder="1" applyAlignment="1">
      <alignment vertical="center" wrapText="1"/>
      <protection/>
    </xf>
    <xf numFmtId="0" fontId="3" fillId="0" borderId="10" xfId="0" applyFont="1" applyBorder="1" applyAlignment="1">
      <alignment vertical="center" wrapText="1"/>
    </xf>
    <xf numFmtId="0" fontId="2" fillId="0" borderId="0" xfId="0" applyFont="1" applyFill="1" applyAlignment="1">
      <alignment wrapText="1"/>
    </xf>
    <xf numFmtId="49" fontId="1"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xf numFmtId="179" fontId="2" fillId="0" borderId="10" xfId="0" applyNumberFormat="1" applyFont="1" applyFill="1" applyBorder="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179" fontId="16"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1" fillId="0" borderId="0" xfId="0" applyNumberFormat="1" applyFont="1" applyFill="1" applyAlignment="1">
      <alignment horizontal="justify" vertical="top" wrapText="1"/>
    </xf>
    <xf numFmtId="179" fontId="10" fillId="0" borderId="0" xfId="0" applyNumberFormat="1" applyFont="1" applyFill="1" applyAlignment="1">
      <alignment horizontal="center" vertical="top"/>
    </xf>
    <xf numFmtId="179" fontId="10" fillId="0" borderId="0" xfId="0" applyNumberFormat="1" applyFont="1" applyFill="1" applyBorder="1" applyAlignment="1">
      <alignment horizontal="left" vertical="top" wrapText="1"/>
    </xf>
    <xf numFmtId="179" fontId="10" fillId="0" borderId="0" xfId="0" applyNumberFormat="1" applyFont="1" applyFill="1" applyBorder="1" applyAlignment="1">
      <alignment horizontal="center" vertical="top" wrapText="1"/>
    </xf>
    <xf numFmtId="179" fontId="10" fillId="0" borderId="0" xfId="0" applyNumberFormat="1" applyFont="1" applyFill="1" applyBorder="1" applyAlignment="1">
      <alignment vertical="top" wrapText="1"/>
    </xf>
    <xf numFmtId="179" fontId="0" fillId="0" borderId="0" xfId="0" applyNumberFormat="1" applyFont="1" applyFill="1" applyAlignment="1">
      <alignment horizontal="justify" vertical="top" wrapText="1"/>
    </xf>
    <xf numFmtId="179" fontId="27" fillId="0" borderId="10" xfId="0" applyNumberFormat="1" applyFont="1" applyFill="1" applyBorder="1" applyAlignment="1">
      <alignment horizontal="justify" vertical="center" wrapText="1"/>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8" fillId="0" borderId="10" xfId="0" applyNumberFormat="1" applyFont="1" applyFill="1" applyBorder="1" applyAlignment="1">
      <alignment horizontal="left" vertical="center"/>
    </xf>
    <xf numFmtId="49" fontId="29" fillId="0" borderId="10" xfId="0" applyNumberFormat="1" applyFont="1" applyFill="1" applyBorder="1" applyAlignment="1">
      <alignment horizontal="left" vertical="center" wrapText="1"/>
    </xf>
    <xf numFmtId="0" fontId="30"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2" fillId="0" borderId="10" xfId="0" applyNumberFormat="1" applyFont="1" applyFill="1" applyBorder="1" applyAlignment="1">
      <alignment horizontal="left" vertical="center" wrapText="1"/>
    </xf>
    <xf numFmtId="179" fontId="2" fillId="0" borderId="10" xfId="59" applyNumberFormat="1" applyFont="1" applyFill="1" applyBorder="1" applyAlignment="1">
      <alignment horizontal="center" vertical="center" wrapText="1"/>
      <protection/>
    </xf>
    <xf numFmtId="179" fontId="40" fillId="0" borderId="0" xfId="0" applyNumberFormat="1" applyFont="1" applyFill="1" applyAlignment="1">
      <alignment horizontal="left" vertical="top" wrapText="1"/>
    </xf>
    <xf numFmtId="179" fontId="40" fillId="0" borderId="0" xfId="0" applyNumberFormat="1" applyFont="1" applyFill="1" applyAlignment="1">
      <alignment vertical="top"/>
    </xf>
    <xf numFmtId="0" fontId="42" fillId="0" borderId="0" xfId="0" applyFont="1" applyAlignment="1">
      <alignment horizontal="right"/>
    </xf>
    <xf numFmtId="0" fontId="16" fillId="0" borderId="15" xfId="0" applyFont="1" applyBorder="1" applyAlignment="1">
      <alignment horizontal="center" vertical="center" wrapText="1"/>
    </xf>
    <xf numFmtId="0" fontId="16" fillId="0" borderId="15" xfId="0" applyFont="1" applyBorder="1" applyAlignment="1">
      <alignment horizontal="center" wrapText="1"/>
    </xf>
    <xf numFmtId="0" fontId="30" fillId="0" borderId="16" xfId="0" applyFont="1" applyBorder="1" applyAlignment="1">
      <alignment horizontal="center" wrapText="1"/>
    </xf>
    <xf numFmtId="0" fontId="30" fillId="0" borderId="17" xfId="0" applyFont="1" applyBorder="1" applyAlignment="1">
      <alignment horizontal="center" wrapText="1"/>
    </xf>
    <xf numFmtId="0" fontId="1" fillId="0" borderId="18" xfId="0" applyFont="1" applyBorder="1" applyAlignment="1">
      <alignment horizontal="center" wrapText="1"/>
    </xf>
    <xf numFmtId="0" fontId="1" fillId="0" borderId="18" xfId="0" applyFont="1" applyFill="1" applyBorder="1" applyAlignment="1">
      <alignment wrapText="1"/>
    </xf>
    <xf numFmtId="0" fontId="1" fillId="0" borderId="16" xfId="0" applyFont="1" applyFill="1" applyBorder="1" applyAlignment="1">
      <alignment horizontal="center" wrapText="1"/>
    </xf>
    <xf numFmtId="43" fontId="1" fillId="0" borderId="17" xfId="68"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Border="1" applyAlignment="1">
      <alignment wrapText="1"/>
    </xf>
    <xf numFmtId="2" fontId="1" fillId="0" borderId="16" xfId="0" applyNumberFormat="1" applyFont="1" applyBorder="1" applyAlignment="1">
      <alignment horizontal="center" wrapText="1"/>
    </xf>
    <xf numFmtId="43" fontId="1" fillId="0" borderId="16" xfId="68" applyFont="1" applyBorder="1" applyAlignment="1">
      <alignment horizontal="center" vertical="center" wrapText="1"/>
    </xf>
    <xf numFmtId="2" fontId="1" fillId="0" borderId="16" xfId="0" applyNumberFormat="1" applyFont="1" applyFill="1" applyBorder="1" applyAlignment="1">
      <alignment horizontal="center" wrapText="1"/>
    </xf>
    <xf numFmtId="0" fontId="35" fillId="0" borderId="10" xfId="0" applyFont="1" applyBorder="1" applyAlignment="1">
      <alignment horizontal="center" vertical="center"/>
    </xf>
    <xf numFmtId="0" fontId="16" fillId="0" borderId="0" xfId="0" applyFont="1" applyAlignment="1">
      <alignment horizontal="right" vertical="center" wrapText="1"/>
    </xf>
    <xf numFmtId="0" fontId="16"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179" fontId="2" fillId="0" borderId="10" xfId="0" applyNumberFormat="1" applyFont="1" applyFill="1" applyBorder="1" applyAlignment="1">
      <alignment horizontal="center" vertical="center" wrapText="1"/>
    </xf>
    <xf numFmtId="0" fontId="1" fillId="0" borderId="0" xfId="0" applyFont="1" applyFill="1" applyAlignment="1" applyProtection="1">
      <alignment horizontal="right" vertical="top"/>
      <protection/>
    </xf>
    <xf numFmtId="179" fontId="40"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0" fillId="0" borderId="0" xfId="0" applyAlignment="1">
      <alignment horizontal="right" vertical="center" wrapText="1"/>
    </xf>
    <xf numFmtId="0" fontId="41" fillId="0" borderId="0" xfId="0" applyFont="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A3" sqref="A3:C3"/>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99.75" customHeight="1">
      <c r="B1" s="215" t="s">
        <v>598</v>
      </c>
      <c r="C1" s="216"/>
      <c r="D1" s="67"/>
    </row>
    <row r="2" spans="2:4" ht="22.5" customHeight="1">
      <c r="B2" s="74"/>
      <c r="C2" s="75"/>
      <c r="D2" s="67"/>
    </row>
    <row r="3" spans="1:4" ht="36.75" customHeight="1">
      <c r="A3" s="217" t="s">
        <v>570</v>
      </c>
      <c r="B3" s="217"/>
      <c r="C3" s="217"/>
      <c r="D3" s="67" t="s">
        <v>154</v>
      </c>
    </row>
    <row r="4" spans="1:4" ht="11.25" customHeight="1">
      <c r="A4" s="76"/>
      <c r="B4" s="76"/>
      <c r="C4" s="76"/>
      <c r="D4" s="67"/>
    </row>
    <row r="5" ht="15">
      <c r="C5" s="63" t="s">
        <v>8</v>
      </c>
    </row>
    <row r="6" spans="1:3" ht="43.5" customHeight="1">
      <c r="A6" s="69" t="s">
        <v>264</v>
      </c>
      <c r="B6" s="69" t="s">
        <v>21</v>
      </c>
      <c r="C6" s="69" t="s">
        <v>52</v>
      </c>
    </row>
    <row r="7" spans="1:3" ht="17.25" customHeight="1">
      <c r="A7" s="68">
        <v>1</v>
      </c>
      <c r="B7" s="68">
        <v>2</v>
      </c>
      <c r="C7" s="68">
        <v>3</v>
      </c>
    </row>
    <row r="8" spans="1:3" ht="45" customHeight="1">
      <c r="A8" s="69" t="s">
        <v>283</v>
      </c>
      <c r="B8" s="105" t="s">
        <v>265</v>
      </c>
      <c r="C8" s="70">
        <f>C9</f>
        <v>-26402442.22</v>
      </c>
    </row>
    <row r="9" spans="1:3" ht="38.25" customHeight="1">
      <c r="A9" s="69" t="s">
        <v>266</v>
      </c>
      <c r="B9" s="105" t="s">
        <v>267</v>
      </c>
      <c r="C9" s="73">
        <f>C14+C10</f>
        <v>-26402442.22</v>
      </c>
    </row>
    <row r="10" spans="1:3" ht="20.25" customHeight="1">
      <c r="A10" s="69" t="s">
        <v>268</v>
      </c>
      <c r="B10" s="105" t="s">
        <v>269</v>
      </c>
      <c r="C10" s="70">
        <f>C11</f>
        <v>-107657108.75999999</v>
      </c>
    </row>
    <row r="11" spans="1:3" ht="20.25" customHeight="1">
      <c r="A11" s="72" t="s">
        <v>270</v>
      </c>
      <c r="B11" s="106" t="s">
        <v>271</v>
      </c>
      <c r="C11" s="73">
        <f>C12</f>
        <v>-107657108.75999999</v>
      </c>
    </row>
    <row r="12" spans="1:3" ht="20.25" customHeight="1">
      <c r="A12" s="72" t="s">
        <v>272</v>
      </c>
      <c r="B12" s="106" t="s">
        <v>273</v>
      </c>
      <c r="C12" s="71">
        <f>C13</f>
        <v>-107657108.75999999</v>
      </c>
    </row>
    <row r="13" spans="1:3" ht="37.5" customHeight="1">
      <c r="A13" s="72" t="s">
        <v>274</v>
      </c>
      <c r="B13" s="106" t="s">
        <v>275</v>
      </c>
      <c r="C13" s="73">
        <f>-'приложение №2'!C138</f>
        <v>-107657108.75999999</v>
      </c>
    </row>
    <row r="14" spans="1:3" ht="18.75" customHeight="1">
      <c r="A14" s="69" t="s">
        <v>276</v>
      </c>
      <c r="B14" s="105" t="s">
        <v>277</v>
      </c>
      <c r="C14" s="70">
        <f>C15</f>
        <v>81254666.53999999</v>
      </c>
    </row>
    <row r="15" spans="1:3" ht="18.75" customHeight="1">
      <c r="A15" s="72" t="s">
        <v>278</v>
      </c>
      <c r="B15" s="106" t="s">
        <v>277</v>
      </c>
      <c r="C15" s="73">
        <f>C16</f>
        <v>81254666.53999999</v>
      </c>
    </row>
    <row r="16" spans="1:3" ht="18.75" customHeight="1">
      <c r="A16" s="72" t="s">
        <v>279</v>
      </c>
      <c r="B16" s="106" t="s">
        <v>280</v>
      </c>
      <c r="C16" s="71">
        <f>C17</f>
        <v>81254666.53999999</v>
      </c>
    </row>
    <row r="17" spans="1:3" ht="36.75" customHeight="1">
      <c r="A17" s="72" t="s">
        <v>281</v>
      </c>
      <c r="B17" s="106" t="s">
        <v>282</v>
      </c>
      <c r="C17" s="71">
        <f>'приложение №3'!G15</f>
        <v>81254666.53999999</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38"/>
  <sheetViews>
    <sheetView view="pageBreakPreview" zoomScale="80" zoomScaleSheetLayoutView="80" workbookViewId="0" topLeftCell="A1">
      <selection activeCell="B55" sqref="B55"/>
    </sheetView>
  </sheetViews>
  <sheetFormatPr defaultColWidth="9.00390625" defaultRowHeight="12.75"/>
  <cols>
    <col min="1" max="1" width="20.00390625" style="66" customWidth="1"/>
    <col min="2" max="2" width="65.50390625" style="0" customWidth="1"/>
    <col min="3" max="3" width="13.625" style="157" customWidth="1"/>
  </cols>
  <sheetData>
    <row r="1" spans="1:3" ht="15">
      <c r="A1" s="31"/>
      <c r="B1" s="32"/>
      <c r="C1" s="152" t="s">
        <v>571</v>
      </c>
    </row>
    <row r="2" spans="1:3" ht="15">
      <c r="A2" s="31"/>
      <c r="B2" s="219" t="s">
        <v>599</v>
      </c>
      <c r="C2" s="220"/>
    </row>
    <row r="3" spans="1:3" ht="15">
      <c r="A3" s="33"/>
      <c r="B3" s="220"/>
      <c r="C3" s="220"/>
    </row>
    <row r="4" spans="1:3" ht="33" customHeight="1">
      <c r="A4" s="33"/>
      <c r="B4" s="220"/>
      <c r="C4" s="220"/>
    </row>
    <row r="5" spans="1:3" ht="8.25" customHeight="1">
      <c r="A5" s="33"/>
      <c r="B5" s="220"/>
      <c r="C5" s="220"/>
    </row>
    <row r="6" spans="1:3" ht="18" customHeight="1">
      <c r="A6" s="34"/>
      <c r="B6" s="34"/>
      <c r="C6" s="152"/>
    </row>
    <row r="7" spans="1:3" ht="41.25" customHeight="1">
      <c r="A7" s="218" t="s">
        <v>594</v>
      </c>
      <c r="B7" s="218"/>
      <c r="C7" s="218"/>
    </row>
    <row r="8" spans="1:3" ht="15">
      <c r="A8" s="64"/>
      <c r="B8" s="35"/>
      <c r="C8" s="152" t="s">
        <v>8</v>
      </c>
    </row>
    <row r="9" spans="1:3" ht="36" customHeight="1">
      <c r="A9" s="36" t="s">
        <v>50</v>
      </c>
      <c r="B9" s="37" t="s">
        <v>51</v>
      </c>
      <c r="C9" s="153" t="s">
        <v>52</v>
      </c>
    </row>
    <row r="10" spans="1:3" ht="12.75">
      <c r="A10" s="37" t="s">
        <v>53</v>
      </c>
      <c r="B10" s="80" t="s">
        <v>54</v>
      </c>
      <c r="C10" s="154">
        <f>C11+C16+C26+C38+C42+C47+C51+C55+C61</f>
        <v>15023999.63</v>
      </c>
    </row>
    <row r="11" spans="1:3" ht="12.75">
      <c r="A11" s="37" t="s">
        <v>55</v>
      </c>
      <c r="B11" s="80" t="s">
        <v>56</v>
      </c>
      <c r="C11" s="154">
        <f>C12</f>
        <v>10176674.11</v>
      </c>
    </row>
    <row r="12" spans="1:3" ht="12.75">
      <c r="A12" s="37" t="s">
        <v>57</v>
      </c>
      <c r="B12" s="80" t="s">
        <v>58</v>
      </c>
      <c r="C12" s="154">
        <f>C13+C14+C15</f>
        <v>10176674.11</v>
      </c>
    </row>
    <row r="13" spans="1:3" ht="44.25" customHeight="1">
      <c r="A13" s="38" t="s">
        <v>59</v>
      </c>
      <c r="B13" s="79" t="s">
        <v>127</v>
      </c>
      <c r="C13" s="112">
        <v>10169973.43</v>
      </c>
    </row>
    <row r="14" spans="1:3" ht="61.5" customHeight="1">
      <c r="A14" s="38" t="s">
        <v>137</v>
      </c>
      <c r="B14" s="79" t="s">
        <v>128</v>
      </c>
      <c r="C14" s="112"/>
    </row>
    <row r="15" spans="1:3" ht="27.75" customHeight="1">
      <c r="A15" s="38" t="s">
        <v>138</v>
      </c>
      <c r="B15" s="79" t="s">
        <v>129</v>
      </c>
      <c r="C15" s="112">
        <v>6700.68</v>
      </c>
    </row>
    <row r="16" spans="1:3" ht="23.25" customHeight="1">
      <c r="A16" s="39" t="s">
        <v>60</v>
      </c>
      <c r="B16" s="81" t="s">
        <v>61</v>
      </c>
      <c r="C16" s="110">
        <f>C17</f>
        <v>1476099.79</v>
      </c>
    </row>
    <row r="17" spans="1:3" ht="23.25" customHeight="1">
      <c r="A17" s="39" t="s">
        <v>62</v>
      </c>
      <c r="B17" s="81" t="s">
        <v>63</v>
      </c>
      <c r="C17" s="110">
        <f>C18+C20+C22+C24</f>
        <v>1476099.79</v>
      </c>
    </row>
    <row r="18" spans="1:3" ht="35.25" customHeight="1">
      <c r="A18" s="40" t="s">
        <v>64</v>
      </c>
      <c r="B18" s="55" t="s">
        <v>65</v>
      </c>
      <c r="C18" s="112">
        <f>C19</f>
        <v>662447.21</v>
      </c>
    </row>
    <row r="19" spans="1:3" ht="62.25" customHeight="1">
      <c r="A19" s="161" t="s">
        <v>419</v>
      </c>
      <c r="B19" s="55" t="s">
        <v>513</v>
      </c>
      <c r="C19" s="162">
        <v>662447.21</v>
      </c>
    </row>
    <row r="20" spans="1:3" ht="48" customHeight="1">
      <c r="A20" s="40" t="s">
        <v>66</v>
      </c>
      <c r="B20" s="55" t="s">
        <v>67</v>
      </c>
      <c r="C20" s="112">
        <f>C21</f>
        <v>4646.14</v>
      </c>
    </row>
    <row r="21" spans="1:3" ht="69.75" customHeight="1">
      <c r="A21" s="40" t="s">
        <v>420</v>
      </c>
      <c r="B21" s="55" t="s">
        <v>514</v>
      </c>
      <c r="C21" s="112">
        <v>4646.14</v>
      </c>
    </row>
    <row r="22" spans="1:3" ht="41.25" customHeight="1">
      <c r="A22" s="40" t="s">
        <v>68</v>
      </c>
      <c r="B22" s="55" t="s">
        <v>69</v>
      </c>
      <c r="C22" s="112">
        <f>C23</f>
        <v>927314.91</v>
      </c>
    </row>
    <row r="23" spans="1:3" ht="54" customHeight="1">
      <c r="A23" s="40" t="s">
        <v>421</v>
      </c>
      <c r="B23" s="55" t="s">
        <v>515</v>
      </c>
      <c r="C23" s="112">
        <v>927314.91</v>
      </c>
    </row>
    <row r="24" spans="1:3" ht="37.5" customHeight="1">
      <c r="A24" s="40" t="s">
        <v>70</v>
      </c>
      <c r="B24" s="55" t="s">
        <v>71</v>
      </c>
      <c r="C24" s="112">
        <f>C25</f>
        <v>-118308.47</v>
      </c>
    </row>
    <row r="25" spans="1:3" ht="54" customHeight="1">
      <c r="A25" s="40" t="s">
        <v>422</v>
      </c>
      <c r="B25" s="55" t="s">
        <v>516</v>
      </c>
      <c r="C25" s="112">
        <v>-118308.47</v>
      </c>
    </row>
    <row r="26" spans="1:3" ht="12.75">
      <c r="A26" s="37" t="s">
        <v>72</v>
      </c>
      <c r="B26" s="80" t="s">
        <v>73</v>
      </c>
      <c r="C26" s="110">
        <f>C27+C32+C34+C36</f>
        <v>2127589.33</v>
      </c>
    </row>
    <row r="27" spans="1:3" ht="12.75">
      <c r="A27" s="103" t="s">
        <v>74</v>
      </c>
      <c r="B27" s="104" t="s">
        <v>75</v>
      </c>
      <c r="C27" s="110">
        <f>C28+C30</f>
        <v>168574.8</v>
      </c>
    </row>
    <row r="28" spans="1:3" ht="21.75" customHeight="1">
      <c r="A28" s="103" t="s">
        <v>76</v>
      </c>
      <c r="B28" s="104" t="s">
        <v>77</v>
      </c>
      <c r="C28" s="110">
        <f>C29</f>
        <v>140630.49</v>
      </c>
    </row>
    <row r="29" spans="1:3" ht="21.75" customHeight="1">
      <c r="A29" s="41" t="s">
        <v>78</v>
      </c>
      <c r="B29" s="82" t="s">
        <v>77</v>
      </c>
      <c r="C29" s="112">
        <v>140630.49</v>
      </c>
    </row>
    <row r="30" spans="1:3" ht="21.75" customHeight="1">
      <c r="A30" s="103" t="s">
        <v>79</v>
      </c>
      <c r="B30" s="104" t="s">
        <v>80</v>
      </c>
      <c r="C30" s="110">
        <f>C31</f>
        <v>27944.31</v>
      </c>
    </row>
    <row r="31" spans="1:3" ht="33" customHeight="1">
      <c r="A31" s="117" t="s">
        <v>81</v>
      </c>
      <c r="B31" s="82" t="s">
        <v>130</v>
      </c>
      <c r="C31" s="112">
        <v>27944.31</v>
      </c>
    </row>
    <row r="32" spans="1:3" ht="12.75">
      <c r="A32" s="37" t="s">
        <v>82</v>
      </c>
      <c r="B32" s="80" t="s">
        <v>83</v>
      </c>
      <c r="C32" s="110">
        <f>C33</f>
        <v>167343.68</v>
      </c>
    </row>
    <row r="33" spans="1:3" ht="12.75">
      <c r="A33" s="38" t="s">
        <v>84</v>
      </c>
      <c r="B33" s="83" t="s">
        <v>83</v>
      </c>
      <c r="C33" s="112">
        <v>167343.68</v>
      </c>
    </row>
    <row r="34" spans="1:3" ht="12.75">
      <c r="A34" s="52" t="s">
        <v>451</v>
      </c>
      <c r="B34" s="80" t="s">
        <v>85</v>
      </c>
      <c r="C34" s="110">
        <f>C35</f>
        <v>1642721.35</v>
      </c>
    </row>
    <row r="35" spans="1:3" ht="12.75">
      <c r="A35" s="38" t="s">
        <v>86</v>
      </c>
      <c r="B35" s="83" t="s">
        <v>85</v>
      </c>
      <c r="C35" s="112">
        <v>1642721.35</v>
      </c>
    </row>
    <row r="36" spans="1:3" ht="18.75" customHeight="1">
      <c r="A36" s="37" t="s">
        <v>590</v>
      </c>
      <c r="B36" s="80" t="s">
        <v>593</v>
      </c>
      <c r="C36" s="110">
        <f>C37</f>
        <v>148949.5</v>
      </c>
    </row>
    <row r="37" spans="1:3" ht="24" customHeight="1">
      <c r="A37" s="38" t="s">
        <v>591</v>
      </c>
      <c r="B37" s="83" t="s">
        <v>592</v>
      </c>
      <c r="C37" s="112">
        <v>148949.5</v>
      </c>
    </row>
    <row r="38" spans="1:3" ht="20.25">
      <c r="A38" s="42" t="s">
        <v>87</v>
      </c>
      <c r="B38" s="84" t="s">
        <v>88</v>
      </c>
      <c r="C38" s="154">
        <f>C39</f>
        <v>405694.05</v>
      </c>
    </row>
    <row r="39" spans="1:3" ht="45.75" customHeight="1">
      <c r="A39" s="44" t="s">
        <v>89</v>
      </c>
      <c r="B39" s="85" t="s">
        <v>90</v>
      </c>
      <c r="C39" s="154">
        <f>C40</f>
        <v>405694.05</v>
      </c>
    </row>
    <row r="40" spans="1:3" ht="39" customHeight="1">
      <c r="A40" s="42" t="s">
        <v>91</v>
      </c>
      <c r="B40" s="102" t="s">
        <v>92</v>
      </c>
      <c r="C40" s="154">
        <f>C41</f>
        <v>405694.05</v>
      </c>
    </row>
    <row r="41" spans="1:3" ht="40.5">
      <c r="A41" s="45" t="s">
        <v>286</v>
      </c>
      <c r="B41" s="86" t="s">
        <v>285</v>
      </c>
      <c r="C41" s="112">
        <v>405694.05</v>
      </c>
    </row>
    <row r="42" spans="1:3" ht="12.75">
      <c r="A42" s="37" t="s">
        <v>93</v>
      </c>
      <c r="B42" s="87" t="s">
        <v>94</v>
      </c>
      <c r="C42" s="154">
        <f>C43</f>
        <v>755.21</v>
      </c>
    </row>
    <row r="43" spans="1:3" ht="12.75">
      <c r="A43" s="37" t="s">
        <v>95</v>
      </c>
      <c r="B43" s="87" t="s">
        <v>96</v>
      </c>
      <c r="C43" s="110">
        <f>SUM(C44:C45)</f>
        <v>755.21</v>
      </c>
    </row>
    <row r="44" spans="1:3" ht="12.75">
      <c r="A44" s="46" t="s">
        <v>97</v>
      </c>
      <c r="B44" s="89" t="s">
        <v>98</v>
      </c>
      <c r="C44" s="112">
        <v>167.31</v>
      </c>
    </row>
    <row r="45" spans="1:3" ht="12.75">
      <c r="A45" s="37" t="s">
        <v>99</v>
      </c>
      <c r="B45" s="87" t="s">
        <v>100</v>
      </c>
      <c r="C45" s="110">
        <f>C46</f>
        <v>587.9</v>
      </c>
    </row>
    <row r="46" spans="1:3" ht="12.75">
      <c r="A46" s="38" t="s">
        <v>379</v>
      </c>
      <c r="B46" s="88" t="s">
        <v>380</v>
      </c>
      <c r="C46" s="112">
        <v>587.9</v>
      </c>
    </row>
    <row r="47" spans="1:3" ht="12.75">
      <c r="A47" s="47" t="s">
        <v>101</v>
      </c>
      <c r="B47" s="90" t="s">
        <v>436</v>
      </c>
      <c r="C47" s="110">
        <f>C48</f>
        <v>13302.22</v>
      </c>
    </row>
    <row r="48" spans="1:3" ht="12.75">
      <c r="A48" s="47" t="s">
        <v>102</v>
      </c>
      <c r="B48" s="92" t="s">
        <v>103</v>
      </c>
      <c r="C48" s="110">
        <f>C49</f>
        <v>13302.22</v>
      </c>
    </row>
    <row r="49" spans="1:3" ht="12.75">
      <c r="A49" s="47" t="s">
        <v>104</v>
      </c>
      <c r="B49" s="92" t="s">
        <v>131</v>
      </c>
      <c r="C49" s="110">
        <f>C50</f>
        <v>13302.22</v>
      </c>
    </row>
    <row r="50" spans="1:3" ht="12.75">
      <c r="A50" s="48" t="s">
        <v>105</v>
      </c>
      <c r="B50" s="91" t="s">
        <v>106</v>
      </c>
      <c r="C50" s="112">
        <v>13302.22</v>
      </c>
    </row>
    <row r="51" spans="1:3" ht="12.75">
      <c r="A51" s="47" t="s">
        <v>289</v>
      </c>
      <c r="B51" s="92" t="s">
        <v>293</v>
      </c>
      <c r="C51" s="110">
        <f>C52</f>
        <v>823168.49</v>
      </c>
    </row>
    <row r="52" spans="1:3" ht="24" customHeight="1">
      <c r="A52" s="47" t="s">
        <v>290</v>
      </c>
      <c r="B52" s="90" t="s">
        <v>294</v>
      </c>
      <c r="C52" s="110">
        <f>C53</f>
        <v>823168.49</v>
      </c>
    </row>
    <row r="53" spans="1:3" ht="24" customHeight="1">
      <c r="A53" s="47" t="s">
        <v>291</v>
      </c>
      <c r="B53" s="90" t="s">
        <v>295</v>
      </c>
      <c r="C53" s="110">
        <f>C54</f>
        <v>823168.49</v>
      </c>
    </row>
    <row r="54" spans="1:3" ht="34.5" customHeight="1">
      <c r="A54" s="48" t="s">
        <v>292</v>
      </c>
      <c r="B54" s="93" t="s">
        <v>296</v>
      </c>
      <c r="C54" s="112">
        <v>823168.49</v>
      </c>
    </row>
    <row r="55" spans="1:3" s="107" customFormat="1" ht="22.5" customHeight="1">
      <c r="A55" s="65" t="s">
        <v>450</v>
      </c>
      <c r="B55" s="97" t="s">
        <v>449</v>
      </c>
      <c r="C55" s="110">
        <f>C56</f>
        <v>716.43</v>
      </c>
    </row>
    <row r="56" spans="1:3" s="107" customFormat="1" ht="21">
      <c r="A56" s="108" t="s">
        <v>444</v>
      </c>
      <c r="B56" s="116" t="s">
        <v>445</v>
      </c>
      <c r="C56" s="110">
        <f>C57+C59</f>
        <v>716.43</v>
      </c>
    </row>
    <row r="57" spans="1:3" s="107" customFormat="1" ht="37.5" customHeight="1">
      <c r="A57" s="108" t="s">
        <v>442</v>
      </c>
      <c r="B57" s="109" t="s">
        <v>443</v>
      </c>
      <c r="C57" s="110">
        <f>C58</f>
        <v>716.43</v>
      </c>
    </row>
    <row r="58" spans="1:3" s="107" customFormat="1" ht="43.5" customHeight="1">
      <c r="A58" s="114" t="s">
        <v>440</v>
      </c>
      <c r="B58" s="111" t="s">
        <v>441</v>
      </c>
      <c r="C58" s="112">
        <v>716.43</v>
      </c>
    </row>
    <row r="59" spans="1:3" s="107" customFormat="1" ht="43.5" customHeight="1">
      <c r="A59" s="100" t="s">
        <v>446</v>
      </c>
      <c r="B59" s="115" t="s">
        <v>517</v>
      </c>
      <c r="C59" s="110">
        <f>C60</f>
        <v>0</v>
      </c>
    </row>
    <row r="60" spans="1:3" s="107" customFormat="1" ht="57" customHeight="1">
      <c r="A60" s="101" t="s">
        <v>447</v>
      </c>
      <c r="B60" s="113" t="s">
        <v>518</v>
      </c>
      <c r="C60" s="112"/>
    </row>
    <row r="61" spans="1:3" s="107" customFormat="1" ht="19.5" customHeight="1">
      <c r="A61" s="142" t="s">
        <v>496</v>
      </c>
      <c r="B61" s="143" t="s">
        <v>497</v>
      </c>
      <c r="C61" s="110">
        <f>C62</f>
        <v>0</v>
      </c>
    </row>
    <row r="62" spans="1:3" s="107" customFormat="1" ht="21" customHeight="1">
      <c r="A62" s="100" t="s">
        <v>492</v>
      </c>
      <c r="B62" s="141" t="s">
        <v>493</v>
      </c>
      <c r="C62" s="110">
        <f>C63</f>
        <v>0</v>
      </c>
    </row>
    <row r="63" spans="1:3" s="107" customFormat="1" ht="25.5" customHeight="1">
      <c r="A63" s="100" t="s">
        <v>494</v>
      </c>
      <c r="B63" s="141" t="s">
        <v>495</v>
      </c>
      <c r="C63" s="110"/>
    </row>
    <row r="64" spans="1:3" ht="7.5" customHeight="1">
      <c r="A64" s="101"/>
      <c r="B64" s="50"/>
      <c r="C64" s="112"/>
    </row>
    <row r="65" spans="1:3" ht="12.75">
      <c r="A65" s="49" t="s">
        <v>107</v>
      </c>
      <c r="B65" s="95" t="s">
        <v>132</v>
      </c>
      <c r="C65" s="154">
        <f>C66+C127+C130+C134</f>
        <v>92633109.13</v>
      </c>
    </row>
    <row r="66" spans="1:3" ht="26.25" customHeight="1">
      <c r="A66" s="37" t="s">
        <v>108</v>
      </c>
      <c r="B66" s="96" t="s">
        <v>133</v>
      </c>
      <c r="C66" s="154">
        <f>C71+C67+C90</f>
        <v>94805705.4</v>
      </c>
    </row>
    <row r="67" spans="1:3" ht="15" customHeight="1">
      <c r="A67" s="37" t="s">
        <v>399</v>
      </c>
      <c r="B67" s="96" t="s">
        <v>134</v>
      </c>
      <c r="C67" s="110">
        <f>C68</f>
        <v>25084305</v>
      </c>
    </row>
    <row r="68" spans="1:3" ht="15" customHeight="1">
      <c r="A68" s="37" t="s">
        <v>400</v>
      </c>
      <c r="B68" s="96" t="s">
        <v>109</v>
      </c>
      <c r="C68" s="110">
        <f>C69</f>
        <v>25084305</v>
      </c>
    </row>
    <row r="69" spans="1:3" ht="15" customHeight="1">
      <c r="A69" s="38" t="s">
        <v>401</v>
      </c>
      <c r="B69" s="88" t="s">
        <v>135</v>
      </c>
      <c r="C69" s="112">
        <v>25084305</v>
      </c>
    </row>
    <row r="70" spans="1:3" ht="7.5" customHeight="1">
      <c r="A70" s="38"/>
      <c r="B70" s="50"/>
      <c r="C70" s="110"/>
    </row>
    <row r="71" spans="1:3" ht="22.5" customHeight="1">
      <c r="A71" s="65" t="s">
        <v>432</v>
      </c>
      <c r="B71" s="43" t="s">
        <v>431</v>
      </c>
      <c r="C71" s="110">
        <f>C80+C72+C74+C78+C76</f>
        <v>0</v>
      </c>
    </row>
    <row r="72" spans="1:3" ht="43.5" customHeight="1">
      <c r="A72" s="65" t="s">
        <v>538</v>
      </c>
      <c r="B72" s="163" t="s">
        <v>527</v>
      </c>
      <c r="C72" s="110">
        <f>C73</f>
        <v>0</v>
      </c>
    </row>
    <row r="73" spans="1:3" ht="51.75" customHeight="1">
      <c r="A73" s="214" t="s">
        <v>537</v>
      </c>
      <c r="B73" s="164" t="s">
        <v>530</v>
      </c>
      <c r="C73" s="112"/>
    </row>
    <row r="74" spans="1:3" ht="33.75" customHeight="1">
      <c r="A74" s="65" t="s">
        <v>523</v>
      </c>
      <c r="B74" s="43" t="s">
        <v>524</v>
      </c>
      <c r="C74" s="110">
        <f>C75</f>
        <v>0</v>
      </c>
    </row>
    <row r="75" spans="1:3" ht="33.75" customHeight="1">
      <c r="A75" s="51" t="s">
        <v>525</v>
      </c>
      <c r="B75" s="50" t="s">
        <v>526</v>
      </c>
      <c r="C75" s="112"/>
    </row>
    <row r="76" spans="1:3" ht="33.75" customHeight="1">
      <c r="A76" s="65" t="s">
        <v>533</v>
      </c>
      <c r="B76" s="166" t="s">
        <v>534</v>
      </c>
      <c r="C76" s="110">
        <f>C77</f>
        <v>0</v>
      </c>
    </row>
    <row r="77" spans="1:3" ht="33.75" customHeight="1">
      <c r="A77" s="51" t="s">
        <v>535</v>
      </c>
      <c r="B77" s="167" t="s">
        <v>536</v>
      </c>
      <c r="C77" s="112"/>
    </row>
    <row r="78" spans="1:3" ht="33.75" customHeight="1">
      <c r="A78" s="65" t="s">
        <v>528</v>
      </c>
      <c r="B78" s="163" t="s">
        <v>531</v>
      </c>
      <c r="C78" s="110">
        <f>C79</f>
        <v>0</v>
      </c>
    </row>
    <row r="79" spans="1:3" ht="39" customHeight="1">
      <c r="A79" s="51" t="s">
        <v>529</v>
      </c>
      <c r="B79" s="164" t="s">
        <v>532</v>
      </c>
      <c r="C79" s="112"/>
    </row>
    <row r="80" spans="1:3" ht="12.75">
      <c r="A80" s="37" t="s">
        <v>425</v>
      </c>
      <c r="B80" s="165" t="s">
        <v>423</v>
      </c>
      <c r="C80" s="110">
        <f>C81</f>
        <v>0</v>
      </c>
    </row>
    <row r="81" spans="1:3" ht="12.75">
      <c r="A81" s="37" t="s">
        <v>426</v>
      </c>
      <c r="B81" s="43" t="s">
        <v>424</v>
      </c>
      <c r="C81" s="110">
        <f>SUM(C82:C88)</f>
        <v>0</v>
      </c>
    </row>
    <row r="82" spans="1:3" ht="30">
      <c r="A82" s="38" t="s">
        <v>426</v>
      </c>
      <c r="B82" s="50" t="s">
        <v>427</v>
      </c>
      <c r="C82" s="112"/>
    </row>
    <row r="83" spans="1:3" ht="20.25">
      <c r="A83" s="38" t="s">
        <v>426</v>
      </c>
      <c r="B83" s="50" t="s">
        <v>428</v>
      </c>
      <c r="C83" s="112"/>
    </row>
    <row r="84" spans="1:3" ht="40.5">
      <c r="A84" s="38" t="s">
        <v>426</v>
      </c>
      <c r="B84" s="50" t="s">
        <v>429</v>
      </c>
      <c r="C84" s="112"/>
    </row>
    <row r="85" spans="1:3" ht="30">
      <c r="A85" s="38" t="s">
        <v>426</v>
      </c>
      <c r="B85" s="50" t="s">
        <v>430</v>
      </c>
      <c r="C85" s="112"/>
    </row>
    <row r="86" spans="1:3" ht="30">
      <c r="A86" s="38" t="s">
        <v>426</v>
      </c>
      <c r="B86" s="94" t="s">
        <v>433</v>
      </c>
      <c r="C86" s="112"/>
    </row>
    <row r="87" spans="1:3" ht="20.25">
      <c r="A87" s="38" t="s">
        <v>426</v>
      </c>
      <c r="B87" s="94" t="s">
        <v>539</v>
      </c>
      <c r="C87" s="112"/>
    </row>
    <row r="88" spans="1:3" ht="20.25">
      <c r="A88" s="38" t="s">
        <v>426</v>
      </c>
      <c r="B88" s="94" t="s">
        <v>439</v>
      </c>
      <c r="C88" s="112"/>
    </row>
    <row r="89" spans="1:3" ht="8.25" customHeight="1">
      <c r="A89" s="38"/>
      <c r="B89" s="50"/>
      <c r="C89" s="110"/>
    </row>
    <row r="90" spans="1:3" ht="12.75">
      <c r="A90" s="65" t="s">
        <v>402</v>
      </c>
      <c r="B90" s="97" t="s">
        <v>136</v>
      </c>
      <c r="C90" s="110">
        <f>C91+C93+C101+C103+C95+C97+C99</f>
        <v>69721400.4</v>
      </c>
    </row>
    <row r="91" spans="1:3" ht="36.75" customHeight="1">
      <c r="A91" s="65" t="s">
        <v>403</v>
      </c>
      <c r="B91" s="97" t="s">
        <v>110</v>
      </c>
      <c r="C91" s="110">
        <f>C92</f>
        <v>21600</v>
      </c>
    </row>
    <row r="92" spans="1:3" ht="24" customHeight="1">
      <c r="A92" s="51" t="s">
        <v>404</v>
      </c>
      <c r="B92" s="86" t="s">
        <v>111</v>
      </c>
      <c r="C92" s="112">
        <v>21600</v>
      </c>
    </row>
    <row r="93" spans="1:3" ht="24" customHeight="1">
      <c r="A93" s="52" t="s">
        <v>405</v>
      </c>
      <c r="B93" s="97" t="s">
        <v>112</v>
      </c>
      <c r="C93" s="110">
        <f>C94</f>
        <v>539686.24</v>
      </c>
    </row>
    <row r="94" spans="1:3" ht="24" customHeight="1">
      <c r="A94" s="53" t="s">
        <v>406</v>
      </c>
      <c r="B94" s="79" t="s">
        <v>113</v>
      </c>
      <c r="C94" s="112">
        <v>539686.24</v>
      </c>
    </row>
    <row r="95" spans="1:3" ht="31.5" customHeight="1">
      <c r="A95" s="52" t="s">
        <v>498</v>
      </c>
      <c r="B95" s="149" t="s">
        <v>499</v>
      </c>
      <c r="C95" s="110">
        <f>C96</f>
        <v>6569503.25</v>
      </c>
    </row>
    <row r="96" spans="1:3" ht="31.5" customHeight="1">
      <c r="A96" s="150" t="s">
        <v>500</v>
      </c>
      <c r="B96" s="79" t="s">
        <v>501</v>
      </c>
      <c r="C96" s="112">
        <v>6569503.25</v>
      </c>
    </row>
    <row r="97" spans="1:3" ht="42" customHeight="1">
      <c r="A97" s="150" t="s">
        <v>505</v>
      </c>
      <c r="B97" s="149" t="s">
        <v>506</v>
      </c>
      <c r="C97" s="112">
        <f>C98</f>
        <v>3256173.91</v>
      </c>
    </row>
    <row r="98" spans="1:3" ht="42" customHeight="1">
      <c r="A98" s="150" t="s">
        <v>507</v>
      </c>
      <c r="B98" s="151" t="s">
        <v>508</v>
      </c>
      <c r="C98" s="112">
        <v>3256173.91</v>
      </c>
    </row>
    <row r="99" spans="1:3" ht="23.25" customHeight="1">
      <c r="A99" s="44" t="s">
        <v>540</v>
      </c>
      <c r="B99" s="169" t="s">
        <v>542</v>
      </c>
      <c r="C99" s="110">
        <f>C100</f>
        <v>0</v>
      </c>
    </row>
    <row r="100" spans="1:3" ht="23.25" customHeight="1">
      <c r="A100" s="168" t="s">
        <v>541</v>
      </c>
      <c r="B100" s="170" t="s">
        <v>543</v>
      </c>
      <c r="C100" s="112"/>
    </row>
    <row r="101" spans="1:3" ht="12.75">
      <c r="A101" s="65" t="s">
        <v>408</v>
      </c>
      <c r="B101" s="97" t="s">
        <v>373</v>
      </c>
      <c r="C101" s="110">
        <f>C102</f>
        <v>268000</v>
      </c>
    </row>
    <row r="102" spans="1:3" ht="12.75">
      <c r="A102" s="51" t="s">
        <v>407</v>
      </c>
      <c r="B102" s="79" t="s">
        <v>372</v>
      </c>
      <c r="C102" s="112">
        <v>268000</v>
      </c>
    </row>
    <row r="103" spans="1:3" ht="12.75">
      <c r="A103" s="52" t="s">
        <v>409</v>
      </c>
      <c r="B103" s="98" t="s">
        <v>114</v>
      </c>
      <c r="C103" s="110">
        <f>C104</f>
        <v>59066437</v>
      </c>
    </row>
    <row r="104" spans="1:3" ht="12.75">
      <c r="A104" s="52" t="s">
        <v>410</v>
      </c>
      <c r="B104" s="98" t="s">
        <v>115</v>
      </c>
      <c r="C104" s="154">
        <f>SUM(C105:C126)</f>
        <v>59066437</v>
      </c>
    </row>
    <row r="105" spans="1:3" ht="90.75" customHeight="1">
      <c r="A105" s="53" t="s">
        <v>410</v>
      </c>
      <c r="B105" s="79" t="s">
        <v>382</v>
      </c>
      <c r="C105" s="112">
        <v>15000</v>
      </c>
    </row>
    <row r="106" spans="1:3" ht="90" customHeight="1">
      <c r="A106" s="53" t="s">
        <v>410</v>
      </c>
      <c r="B106" s="79" t="s">
        <v>381</v>
      </c>
      <c r="C106" s="112">
        <v>7263</v>
      </c>
    </row>
    <row r="107" spans="1:3" ht="64.5" customHeight="1">
      <c r="A107" s="53" t="s">
        <v>410</v>
      </c>
      <c r="B107" s="79" t="s">
        <v>383</v>
      </c>
      <c r="C107" s="112">
        <v>1637100</v>
      </c>
    </row>
    <row r="108" spans="1:3" ht="62.25" customHeight="1">
      <c r="A108" s="53" t="s">
        <v>410</v>
      </c>
      <c r="B108" s="79" t="s">
        <v>384</v>
      </c>
      <c r="C108" s="112">
        <v>77748</v>
      </c>
    </row>
    <row r="109" spans="1:3" ht="60" customHeight="1">
      <c r="A109" s="53" t="s">
        <v>410</v>
      </c>
      <c r="B109" s="79" t="s">
        <v>385</v>
      </c>
      <c r="C109" s="112">
        <v>72318</v>
      </c>
    </row>
    <row r="110" spans="1:3" ht="88.5" customHeight="1">
      <c r="A110" s="53" t="s">
        <v>410</v>
      </c>
      <c r="B110" s="55" t="s">
        <v>386</v>
      </c>
      <c r="C110" s="112">
        <v>2013465</v>
      </c>
    </row>
    <row r="111" spans="1:3" ht="66.75" customHeight="1">
      <c r="A111" s="53" t="s">
        <v>410</v>
      </c>
      <c r="B111" s="99" t="s">
        <v>387</v>
      </c>
      <c r="C111" s="112">
        <v>78449</v>
      </c>
    </row>
    <row r="112" spans="1:3" ht="60" customHeight="1">
      <c r="A112" s="53" t="s">
        <v>410</v>
      </c>
      <c r="B112" s="79" t="s">
        <v>388</v>
      </c>
      <c r="C112" s="112">
        <v>77751</v>
      </c>
    </row>
    <row r="113" spans="1:3" ht="79.5" customHeight="1">
      <c r="A113" s="53" t="s">
        <v>410</v>
      </c>
      <c r="B113" s="54" t="s">
        <v>389</v>
      </c>
      <c r="C113" s="112">
        <v>256617</v>
      </c>
    </row>
    <row r="114" spans="1:3" ht="81.75" customHeight="1">
      <c r="A114" s="53" t="s">
        <v>410</v>
      </c>
      <c r="B114" s="99" t="s">
        <v>390</v>
      </c>
      <c r="C114" s="112">
        <v>3308400</v>
      </c>
    </row>
    <row r="115" spans="1:3" ht="101.25" customHeight="1">
      <c r="A115" s="53" t="s">
        <v>410</v>
      </c>
      <c r="B115" s="54" t="s">
        <v>391</v>
      </c>
      <c r="C115" s="112">
        <v>502752</v>
      </c>
    </row>
    <row r="116" spans="1:3" ht="103.5" customHeight="1">
      <c r="A116" s="53" t="s">
        <v>410</v>
      </c>
      <c r="B116" s="54" t="s">
        <v>392</v>
      </c>
      <c r="C116" s="112">
        <v>14214</v>
      </c>
    </row>
    <row r="117" spans="1:3" ht="68.25" customHeight="1">
      <c r="A117" s="53" t="s">
        <v>410</v>
      </c>
      <c r="B117" s="99" t="s">
        <v>393</v>
      </c>
      <c r="C117" s="112">
        <v>48290000</v>
      </c>
    </row>
    <row r="118" spans="1:3" ht="79.5" customHeight="1">
      <c r="A118" s="53" t="s">
        <v>410</v>
      </c>
      <c r="B118" s="79" t="s">
        <v>438</v>
      </c>
      <c r="C118" s="155">
        <v>31074</v>
      </c>
    </row>
    <row r="119" spans="1:3" ht="91.5" customHeight="1">
      <c r="A119" s="53" t="s">
        <v>410</v>
      </c>
      <c r="B119" s="99" t="s">
        <v>394</v>
      </c>
      <c r="C119" s="112">
        <v>38000</v>
      </c>
    </row>
    <row r="120" spans="1:3" ht="68.25" customHeight="1">
      <c r="A120" s="53" t="s">
        <v>410</v>
      </c>
      <c r="B120" s="86" t="s">
        <v>395</v>
      </c>
      <c r="C120" s="112">
        <v>1320000</v>
      </c>
    </row>
    <row r="121" spans="1:3" ht="59.25" customHeight="1">
      <c r="A121" s="53" t="s">
        <v>410</v>
      </c>
      <c r="B121" s="86" t="s">
        <v>396</v>
      </c>
      <c r="C121" s="112">
        <v>632609</v>
      </c>
    </row>
    <row r="122" spans="1:3" ht="71.25" customHeight="1">
      <c r="A122" s="53" t="s">
        <v>410</v>
      </c>
      <c r="B122" s="99" t="s">
        <v>397</v>
      </c>
      <c r="C122" s="112">
        <v>388749</v>
      </c>
    </row>
    <row r="123" spans="1:3" ht="78.75" customHeight="1">
      <c r="A123" s="53" t="s">
        <v>410</v>
      </c>
      <c r="B123" s="99" t="s">
        <v>448</v>
      </c>
      <c r="C123" s="112">
        <v>219999</v>
      </c>
    </row>
    <row r="124" spans="1:3" ht="83.25" customHeight="1">
      <c r="A124" s="53" t="s">
        <v>410</v>
      </c>
      <c r="B124" s="99" t="s">
        <v>502</v>
      </c>
      <c r="C124" s="112">
        <v>77154</v>
      </c>
    </row>
    <row r="125" spans="1:3" ht="77.25" customHeight="1">
      <c r="A125" s="53" t="s">
        <v>410</v>
      </c>
      <c r="B125" s="79" t="s">
        <v>437</v>
      </c>
      <c r="C125" s="112"/>
    </row>
    <row r="126" spans="1:3" ht="81" customHeight="1">
      <c r="A126" s="53" t="s">
        <v>410</v>
      </c>
      <c r="B126" s="79" t="s">
        <v>398</v>
      </c>
      <c r="C126" s="112">
        <v>7775</v>
      </c>
    </row>
    <row r="127" spans="1:3" ht="25.5" customHeight="1">
      <c r="A127" s="52" t="s">
        <v>544</v>
      </c>
      <c r="B127" s="171" t="s">
        <v>545</v>
      </c>
      <c r="C127" s="110">
        <f>C128</f>
        <v>225000</v>
      </c>
    </row>
    <row r="128" spans="1:3" ht="21" customHeight="1">
      <c r="A128" s="52" t="s">
        <v>546</v>
      </c>
      <c r="B128" s="171" t="s">
        <v>547</v>
      </c>
      <c r="C128" s="110">
        <f>C129</f>
        <v>225000</v>
      </c>
    </row>
    <row r="129" spans="1:3" ht="21" customHeight="1">
      <c r="A129" s="101" t="s">
        <v>548</v>
      </c>
      <c r="B129" s="172" t="s">
        <v>549</v>
      </c>
      <c r="C129" s="112">
        <v>225000</v>
      </c>
    </row>
    <row r="130" spans="1:3" ht="33" customHeight="1">
      <c r="A130" s="52" t="s">
        <v>552</v>
      </c>
      <c r="B130" s="171" t="s">
        <v>553</v>
      </c>
      <c r="C130" s="110">
        <f>C131</f>
        <v>19786.3</v>
      </c>
    </row>
    <row r="131" spans="1:3" ht="33" customHeight="1">
      <c r="A131" s="52" t="s">
        <v>554</v>
      </c>
      <c r="B131" s="171" t="s">
        <v>555</v>
      </c>
      <c r="C131" s="110">
        <f>C132</f>
        <v>19786.3</v>
      </c>
    </row>
    <row r="132" spans="1:3" ht="33" customHeight="1">
      <c r="A132" s="52" t="s">
        <v>556</v>
      </c>
      <c r="B132" s="171" t="s">
        <v>557</v>
      </c>
      <c r="C132" s="110">
        <f>C133</f>
        <v>19786.3</v>
      </c>
    </row>
    <row r="133" spans="1:3" ht="33" customHeight="1">
      <c r="A133" s="53" t="s">
        <v>558</v>
      </c>
      <c r="B133" s="79" t="s">
        <v>559</v>
      </c>
      <c r="C133" s="112">
        <v>19786.3</v>
      </c>
    </row>
    <row r="134" spans="1:3" ht="33" customHeight="1">
      <c r="A134" s="52" t="s">
        <v>560</v>
      </c>
      <c r="B134" s="171" t="s">
        <v>561</v>
      </c>
      <c r="C134" s="110">
        <f>C135</f>
        <v>-2417382.5700000003</v>
      </c>
    </row>
    <row r="135" spans="1:3" ht="33" customHeight="1">
      <c r="A135" s="52" t="s">
        <v>562</v>
      </c>
      <c r="B135" s="171" t="s">
        <v>563</v>
      </c>
      <c r="C135" s="110">
        <f>C136+C137</f>
        <v>-2417382.5700000003</v>
      </c>
    </row>
    <row r="136" spans="1:3" ht="33" customHeight="1">
      <c r="A136" s="53" t="s">
        <v>567</v>
      </c>
      <c r="B136" s="79" t="s">
        <v>566</v>
      </c>
      <c r="C136" s="112">
        <v>-5233.2</v>
      </c>
    </row>
    <row r="137" spans="1:3" ht="33" customHeight="1">
      <c r="A137" s="53" t="s">
        <v>564</v>
      </c>
      <c r="B137" s="79" t="s">
        <v>565</v>
      </c>
      <c r="C137" s="112">
        <v>-2412149.37</v>
      </c>
    </row>
    <row r="138" spans="1:3" ht="24" customHeight="1">
      <c r="A138" s="56" t="s">
        <v>119</v>
      </c>
      <c r="B138" s="77" t="s">
        <v>120</v>
      </c>
      <c r="C138" s="156">
        <f>C10+C65</f>
        <v>107657108.75999999</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71" r:id="rId1"/>
  <rowBreaks count="3" manualBreakCount="3">
    <brk id="34" max="2" man="1"/>
    <brk id="79" max="2" man="1"/>
    <brk id="111" max="2" man="1"/>
  </rowBreaks>
</worksheet>
</file>

<file path=xl/worksheets/sheet3.xml><?xml version="1.0" encoding="utf-8"?>
<worksheet xmlns="http://schemas.openxmlformats.org/spreadsheetml/2006/main" xmlns:r="http://schemas.openxmlformats.org/officeDocument/2006/relationships">
  <dimension ref="A1:G298"/>
  <sheetViews>
    <sheetView showZeros="0" view="pageBreakPreview" zoomScale="80" zoomScaleNormal="75" zoomScaleSheetLayoutView="80" zoomScalePageLayoutView="0" workbookViewId="0" topLeftCell="A1">
      <selection activeCell="A257" sqref="A257"/>
    </sheetView>
  </sheetViews>
  <sheetFormatPr defaultColWidth="9.125" defaultRowHeight="12.75"/>
  <cols>
    <col min="1" max="1" width="68.50390625" style="179"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222" t="s">
        <v>572</v>
      </c>
      <c r="C1" s="222"/>
      <c r="D1" s="222"/>
      <c r="E1" s="222"/>
      <c r="F1" s="222"/>
      <c r="G1" s="222"/>
    </row>
    <row r="2" spans="1:7" s="2" customFormat="1" ht="8.25" customHeight="1">
      <c r="A2" s="4"/>
      <c r="B2" s="225" t="s">
        <v>600</v>
      </c>
      <c r="C2" s="226"/>
      <c r="D2" s="226"/>
      <c r="E2" s="226"/>
      <c r="F2" s="226"/>
      <c r="G2" s="226"/>
    </row>
    <row r="3" spans="1:7" s="2" customFormat="1" ht="16.5" customHeight="1">
      <c r="A3" s="180" t="s">
        <v>154</v>
      </c>
      <c r="B3" s="226"/>
      <c r="C3" s="226"/>
      <c r="D3" s="226"/>
      <c r="E3" s="226"/>
      <c r="F3" s="226"/>
      <c r="G3" s="226"/>
    </row>
    <row r="4" spans="1:7" s="2" customFormat="1" ht="81" customHeight="1">
      <c r="A4" s="181"/>
      <c r="B4" s="226"/>
      <c r="C4" s="226"/>
      <c r="D4" s="226"/>
      <c r="E4" s="226"/>
      <c r="F4" s="226"/>
      <c r="G4" s="226"/>
    </row>
    <row r="5" spans="1:7" s="2" customFormat="1" ht="4.5" customHeight="1" hidden="1">
      <c r="A5" s="180" t="s">
        <v>154</v>
      </c>
      <c r="B5" s="224"/>
      <c r="C5" s="224"/>
      <c r="D5" s="224"/>
      <c r="E5" s="224"/>
      <c r="F5" s="224"/>
      <c r="G5" s="224"/>
    </row>
    <row r="6" spans="1:7" s="2" customFormat="1" ht="18.75" customHeight="1" hidden="1">
      <c r="A6" s="180" t="s">
        <v>154</v>
      </c>
      <c r="B6" s="224"/>
      <c r="C6" s="224"/>
      <c r="D6" s="224"/>
      <c r="E6" s="224"/>
      <c r="F6" s="224"/>
      <c r="G6" s="224"/>
    </row>
    <row r="7" spans="1:7" s="2" customFormat="1" ht="15" hidden="1">
      <c r="A7" s="180" t="s">
        <v>154</v>
      </c>
      <c r="B7" s="5"/>
      <c r="C7" s="1"/>
      <c r="D7" s="1"/>
      <c r="E7" s="1"/>
      <c r="F7" s="1"/>
      <c r="G7" s="1"/>
    </row>
    <row r="8" spans="1:7" s="2" customFormat="1" ht="18" customHeight="1">
      <c r="A8" s="197" t="s">
        <v>142</v>
      </c>
      <c r="B8" s="198"/>
      <c r="C8" s="182"/>
      <c r="D8" s="182"/>
      <c r="E8" s="182"/>
      <c r="F8" s="182"/>
      <c r="G8" s="78"/>
    </row>
    <row r="9" spans="1:7" s="2" customFormat="1" ht="42" customHeight="1">
      <c r="A9" s="223" t="s">
        <v>595</v>
      </c>
      <c r="B9" s="223"/>
      <c r="C9" s="184"/>
      <c r="D9" s="184"/>
      <c r="E9" s="184"/>
      <c r="F9" s="184"/>
      <c r="G9" s="78"/>
    </row>
    <row r="10" spans="1:7" s="2" customFormat="1" ht="20.25" hidden="1">
      <c r="A10" s="183"/>
      <c r="B10" s="185"/>
      <c r="C10" s="184"/>
      <c r="D10" s="184"/>
      <c r="E10" s="184"/>
      <c r="F10" s="184"/>
      <c r="G10" s="78"/>
    </row>
    <row r="11" spans="1:7" s="2" customFormat="1" ht="14.25" customHeight="1">
      <c r="A11" s="186" t="s">
        <v>154</v>
      </c>
      <c r="B11" s="184"/>
      <c r="C11" s="184"/>
      <c r="D11" s="184"/>
      <c r="E11" s="184"/>
      <c r="F11" s="184"/>
      <c r="G11" s="146" t="s">
        <v>8</v>
      </c>
    </row>
    <row r="12" spans="1:7" s="4" customFormat="1" ht="31.5" customHeight="1">
      <c r="A12" s="221" t="s">
        <v>21</v>
      </c>
      <c r="B12" s="221" t="s">
        <v>23</v>
      </c>
      <c r="C12" s="221" t="s">
        <v>252</v>
      </c>
      <c r="D12" s="221" t="s">
        <v>253</v>
      </c>
      <c r="E12" s="221" t="s">
        <v>254</v>
      </c>
      <c r="F12" s="221" t="s">
        <v>255</v>
      </c>
      <c r="G12" s="221" t="s">
        <v>287</v>
      </c>
    </row>
    <row r="13" spans="1:7" s="4" customFormat="1" ht="3.75" customHeight="1">
      <c r="A13" s="221"/>
      <c r="B13" s="221"/>
      <c r="C13" s="221"/>
      <c r="D13" s="221"/>
      <c r="E13" s="221"/>
      <c r="F13" s="221"/>
      <c r="G13" s="221"/>
    </row>
    <row r="14" spans="1:7" s="57" customFormat="1" ht="15">
      <c r="A14" s="132">
        <v>1</v>
      </c>
      <c r="B14" s="147">
        <v>2</v>
      </c>
      <c r="C14" s="147">
        <v>3</v>
      </c>
      <c r="D14" s="147">
        <v>4</v>
      </c>
      <c r="E14" s="147">
        <v>5</v>
      </c>
      <c r="F14" s="147">
        <v>6</v>
      </c>
      <c r="G14" s="147">
        <v>7</v>
      </c>
    </row>
    <row r="15" spans="1:7" s="9" customFormat="1" ht="16.5" customHeight="1">
      <c r="A15" s="187" t="s">
        <v>145</v>
      </c>
      <c r="B15" s="188"/>
      <c r="C15" s="188"/>
      <c r="D15" s="188"/>
      <c r="E15" s="189"/>
      <c r="F15" s="188"/>
      <c r="G15" s="158">
        <f>G16+G147+G190+G260+G291</f>
        <v>81254666.53999999</v>
      </c>
    </row>
    <row r="16" spans="1:7" s="58" customFormat="1" ht="15">
      <c r="A16" s="190" t="s">
        <v>31</v>
      </c>
      <c r="B16" s="130" t="s">
        <v>32</v>
      </c>
      <c r="C16" s="121"/>
      <c r="D16" s="121"/>
      <c r="E16" s="145"/>
      <c r="F16" s="121"/>
      <c r="G16" s="128">
        <f>G17+G79+G92+G103+G110+G137</f>
        <v>7191913.77</v>
      </c>
    </row>
    <row r="17" spans="1:7" s="59" customFormat="1" ht="16.5" customHeight="1">
      <c r="A17" s="135" t="s">
        <v>10</v>
      </c>
      <c r="B17" s="130" t="s">
        <v>32</v>
      </c>
      <c r="C17" s="131" t="s">
        <v>33</v>
      </c>
      <c r="D17" s="131"/>
      <c r="E17" s="144"/>
      <c r="F17" s="131"/>
      <c r="G17" s="159">
        <f>G18+G23+G38</f>
        <v>5489162.1</v>
      </c>
    </row>
    <row r="18" spans="1:7" s="60" customFormat="1" ht="36" customHeight="1">
      <c r="A18" s="135" t="s">
        <v>12</v>
      </c>
      <c r="B18" s="130" t="s">
        <v>32</v>
      </c>
      <c r="C18" s="131" t="s">
        <v>33</v>
      </c>
      <c r="D18" s="131" t="s">
        <v>34</v>
      </c>
      <c r="E18" s="191"/>
      <c r="F18" s="131"/>
      <c r="G18" s="160">
        <f>G19</f>
        <v>265344.83</v>
      </c>
    </row>
    <row r="19" spans="1:7" s="61" customFormat="1" ht="33" customHeight="1">
      <c r="A19" s="124" t="s">
        <v>162</v>
      </c>
      <c r="B19" s="130" t="s">
        <v>32</v>
      </c>
      <c r="C19" s="131" t="s">
        <v>33</v>
      </c>
      <c r="D19" s="131" t="s">
        <v>34</v>
      </c>
      <c r="E19" s="124" t="s">
        <v>300</v>
      </c>
      <c r="F19" s="131"/>
      <c r="G19" s="160">
        <f>G22</f>
        <v>265344.83</v>
      </c>
    </row>
    <row r="20" spans="1:7" s="62" customFormat="1" ht="18" customHeight="1">
      <c r="A20" s="124" t="s">
        <v>163</v>
      </c>
      <c r="B20" s="120" t="s">
        <v>32</v>
      </c>
      <c r="C20" s="121" t="s">
        <v>33</v>
      </c>
      <c r="D20" s="121" t="s">
        <v>34</v>
      </c>
      <c r="E20" s="122" t="s">
        <v>301</v>
      </c>
      <c r="F20" s="121"/>
      <c r="G20" s="148">
        <f>G21</f>
        <v>265344.83</v>
      </c>
    </row>
    <row r="21" spans="1:7" s="61" customFormat="1" ht="33" customHeight="1">
      <c r="A21" s="119" t="s">
        <v>164</v>
      </c>
      <c r="B21" s="120" t="s">
        <v>32</v>
      </c>
      <c r="C21" s="121" t="s">
        <v>33</v>
      </c>
      <c r="D21" s="121" t="s">
        <v>34</v>
      </c>
      <c r="E21" s="145" t="s">
        <v>159</v>
      </c>
      <c r="F21" s="131"/>
      <c r="G21" s="148">
        <f>G22</f>
        <v>265344.83</v>
      </c>
    </row>
    <row r="22" spans="1:7" s="58" customFormat="1" ht="63.75" customHeight="1">
      <c r="A22" s="119" t="s">
        <v>44</v>
      </c>
      <c r="B22" s="120" t="s">
        <v>32</v>
      </c>
      <c r="C22" s="121" t="s">
        <v>33</v>
      </c>
      <c r="D22" s="121" t="s">
        <v>34</v>
      </c>
      <c r="E22" s="145" t="s">
        <v>159</v>
      </c>
      <c r="F22" s="132">
        <v>100</v>
      </c>
      <c r="G22" s="148">
        <v>265344.83</v>
      </c>
    </row>
    <row r="23" spans="1:7" s="11" customFormat="1" ht="52.5" customHeight="1">
      <c r="A23" s="135" t="s">
        <v>257</v>
      </c>
      <c r="B23" s="130" t="s">
        <v>32</v>
      </c>
      <c r="C23" s="131" t="s">
        <v>33</v>
      </c>
      <c r="D23" s="131" t="s">
        <v>36</v>
      </c>
      <c r="E23" s="136"/>
      <c r="F23" s="131"/>
      <c r="G23" s="128">
        <f>G24+G29+G34</f>
        <v>2479220.71</v>
      </c>
    </row>
    <row r="24" spans="1:7" s="6" customFormat="1" ht="17.25" customHeight="1">
      <c r="A24" s="124" t="s">
        <v>27</v>
      </c>
      <c r="B24" s="130" t="s">
        <v>32</v>
      </c>
      <c r="C24" s="131" t="s">
        <v>33</v>
      </c>
      <c r="D24" s="131" t="s">
        <v>36</v>
      </c>
      <c r="E24" s="124" t="s">
        <v>304</v>
      </c>
      <c r="F24" s="131"/>
      <c r="G24" s="128">
        <f>G25</f>
        <v>2419073.55</v>
      </c>
    </row>
    <row r="25" spans="1:7" s="7" customFormat="1" ht="30" customHeight="1">
      <c r="A25" s="124" t="s">
        <v>29</v>
      </c>
      <c r="B25" s="120" t="s">
        <v>32</v>
      </c>
      <c r="C25" s="121" t="s">
        <v>33</v>
      </c>
      <c r="D25" s="121" t="s">
        <v>36</v>
      </c>
      <c r="E25" s="124" t="s">
        <v>305</v>
      </c>
      <c r="F25" s="132"/>
      <c r="G25" s="129">
        <f>G26</f>
        <v>2419073.55</v>
      </c>
    </row>
    <row r="26" spans="1:7" s="7" customFormat="1" ht="30.75">
      <c r="A26" s="178" t="s">
        <v>158</v>
      </c>
      <c r="B26" s="120" t="s">
        <v>32</v>
      </c>
      <c r="C26" s="121" t="s">
        <v>33</v>
      </c>
      <c r="D26" s="121" t="s">
        <v>36</v>
      </c>
      <c r="E26" s="122" t="s">
        <v>7</v>
      </c>
      <c r="F26" s="132"/>
      <c r="G26" s="129">
        <f>G27+G28</f>
        <v>2419073.55</v>
      </c>
    </row>
    <row r="27" spans="1:7" s="10" customFormat="1" ht="50.25" customHeight="1">
      <c r="A27" s="119" t="s">
        <v>44</v>
      </c>
      <c r="B27" s="120" t="s">
        <v>32</v>
      </c>
      <c r="C27" s="121" t="s">
        <v>33</v>
      </c>
      <c r="D27" s="121" t="s">
        <v>36</v>
      </c>
      <c r="E27" s="122" t="s">
        <v>7</v>
      </c>
      <c r="F27" s="132">
        <v>100</v>
      </c>
      <c r="G27" s="129">
        <v>2300952.05</v>
      </c>
    </row>
    <row r="28" spans="1:7" s="12" customFormat="1" ht="33" customHeight="1">
      <c r="A28" s="119" t="s">
        <v>140</v>
      </c>
      <c r="B28" s="120" t="s">
        <v>32</v>
      </c>
      <c r="C28" s="121" t="s">
        <v>33</v>
      </c>
      <c r="D28" s="121" t="s">
        <v>36</v>
      </c>
      <c r="E28" s="122" t="s">
        <v>7</v>
      </c>
      <c r="F28" s="132">
        <v>200</v>
      </c>
      <c r="G28" s="129">
        <v>118121.5</v>
      </c>
    </row>
    <row r="29" spans="1:7" s="6" customFormat="1" ht="62.25">
      <c r="A29" s="135" t="s">
        <v>454</v>
      </c>
      <c r="B29" s="130" t="s">
        <v>32</v>
      </c>
      <c r="C29" s="131" t="s">
        <v>33</v>
      </c>
      <c r="D29" s="131" t="s">
        <v>36</v>
      </c>
      <c r="E29" s="124" t="s">
        <v>306</v>
      </c>
      <c r="F29" s="131"/>
      <c r="G29" s="128">
        <f>G30</f>
        <v>5149.94</v>
      </c>
    </row>
    <row r="30" spans="1:7" s="5" customFormat="1" ht="100.5" customHeight="1">
      <c r="A30" s="135" t="s">
        <v>455</v>
      </c>
      <c r="B30" s="130" t="s">
        <v>32</v>
      </c>
      <c r="C30" s="131" t="s">
        <v>33</v>
      </c>
      <c r="D30" s="131" t="s">
        <v>36</v>
      </c>
      <c r="E30" s="124" t="s">
        <v>307</v>
      </c>
      <c r="F30" s="131"/>
      <c r="G30" s="128">
        <f>G31</f>
        <v>5149.94</v>
      </c>
    </row>
    <row r="31" spans="1:7" s="5" customFormat="1" ht="69" customHeight="1">
      <c r="A31" s="135" t="s">
        <v>434</v>
      </c>
      <c r="B31" s="130" t="s">
        <v>32</v>
      </c>
      <c r="C31" s="131" t="s">
        <v>33</v>
      </c>
      <c r="D31" s="131" t="s">
        <v>36</v>
      </c>
      <c r="E31" s="124" t="s">
        <v>362</v>
      </c>
      <c r="F31" s="131"/>
      <c r="G31" s="128">
        <f>G32</f>
        <v>5149.94</v>
      </c>
    </row>
    <row r="32" spans="1:7" s="5" customFormat="1" ht="63" customHeight="1">
      <c r="A32" s="133" t="s">
        <v>435</v>
      </c>
      <c r="B32" s="130" t="s">
        <v>32</v>
      </c>
      <c r="C32" s="131" t="s">
        <v>33</v>
      </c>
      <c r="D32" s="131" t="s">
        <v>36</v>
      </c>
      <c r="E32" s="124" t="s">
        <v>196</v>
      </c>
      <c r="F32" s="131"/>
      <c r="G32" s="128">
        <f>G33</f>
        <v>5149.94</v>
      </c>
    </row>
    <row r="33" spans="1:7" s="5" customFormat="1" ht="66.75" customHeight="1">
      <c r="A33" s="119" t="s">
        <v>44</v>
      </c>
      <c r="B33" s="120" t="s">
        <v>32</v>
      </c>
      <c r="C33" s="121" t="s">
        <v>33</v>
      </c>
      <c r="D33" s="121" t="s">
        <v>36</v>
      </c>
      <c r="E33" s="122" t="s">
        <v>196</v>
      </c>
      <c r="F33" s="132">
        <v>100</v>
      </c>
      <c r="G33" s="129">
        <v>5149.94</v>
      </c>
    </row>
    <row r="34" spans="1:7" s="5" customFormat="1" ht="18" customHeight="1">
      <c r="A34" s="135" t="s">
        <v>28</v>
      </c>
      <c r="B34" s="130" t="s">
        <v>32</v>
      </c>
      <c r="C34" s="131" t="s">
        <v>33</v>
      </c>
      <c r="D34" s="131" t="s">
        <v>36</v>
      </c>
      <c r="E34" s="124" t="s">
        <v>308</v>
      </c>
      <c r="F34" s="134"/>
      <c r="G34" s="128">
        <f>G35</f>
        <v>54997.22</v>
      </c>
    </row>
    <row r="35" spans="1:7" s="5" customFormat="1" ht="35.25" customHeight="1">
      <c r="A35" s="135" t="s">
        <v>5</v>
      </c>
      <c r="B35" s="130" t="s">
        <v>32</v>
      </c>
      <c r="C35" s="131" t="s">
        <v>33</v>
      </c>
      <c r="D35" s="131" t="s">
        <v>36</v>
      </c>
      <c r="E35" s="124" t="s">
        <v>309</v>
      </c>
      <c r="F35" s="134"/>
      <c r="G35" s="128">
        <f>G36</f>
        <v>54997.22</v>
      </c>
    </row>
    <row r="36" spans="1:7" s="8" customFormat="1" ht="51.75" customHeight="1">
      <c r="A36" s="135" t="s">
        <v>262</v>
      </c>
      <c r="B36" s="130" t="s">
        <v>32</v>
      </c>
      <c r="C36" s="131" t="s">
        <v>33</v>
      </c>
      <c r="D36" s="131" t="s">
        <v>36</v>
      </c>
      <c r="E36" s="124" t="s">
        <v>160</v>
      </c>
      <c r="F36" s="131"/>
      <c r="G36" s="128">
        <f>G37</f>
        <v>54997.22</v>
      </c>
    </row>
    <row r="37" spans="1:7" s="10" customFormat="1" ht="69" customHeight="1">
      <c r="A37" s="119" t="s">
        <v>44</v>
      </c>
      <c r="B37" s="120" t="s">
        <v>32</v>
      </c>
      <c r="C37" s="121" t="s">
        <v>33</v>
      </c>
      <c r="D37" s="121" t="s">
        <v>36</v>
      </c>
      <c r="E37" s="122" t="s">
        <v>160</v>
      </c>
      <c r="F37" s="132">
        <v>100</v>
      </c>
      <c r="G37" s="129">
        <v>54997.22</v>
      </c>
    </row>
    <row r="38" spans="1:7" s="11" customFormat="1" ht="16.5">
      <c r="A38" s="135" t="s">
        <v>13</v>
      </c>
      <c r="B38" s="130" t="s">
        <v>32</v>
      </c>
      <c r="C38" s="131" t="s">
        <v>33</v>
      </c>
      <c r="D38" s="131" t="s">
        <v>146</v>
      </c>
      <c r="E38" s="192"/>
      <c r="F38" s="131"/>
      <c r="G38" s="128">
        <f>G39+G57+G62+G68+G52</f>
        <v>2744596.5599999996</v>
      </c>
    </row>
    <row r="39" spans="1:7" s="12" customFormat="1" ht="35.25" customHeight="1">
      <c r="A39" s="124" t="s">
        <v>457</v>
      </c>
      <c r="B39" s="130" t="s">
        <v>32</v>
      </c>
      <c r="C39" s="131" t="s">
        <v>33</v>
      </c>
      <c r="D39" s="131" t="s">
        <v>146</v>
      </c>
      <c r="E39" s="136" t="s">
        <v>313</v>
      </c>
      <c r="F39" s="134"/>
      <c r="G39" s="128">
        <f>G40+G48+G44</f>
        <v>269134.12</v>
      </c>
    </row>
    <row r="40" spans="1:7" s="12" customFormat="1" ht="66" customHeight="1">
      <c r="A40" s="124" t="s">
        <v>485</v>
      </c>
      <c r="B40" s="130" t="s">
        <v>32</v>
      </c>
      <c r="C40" s="131" t="s">
        <v>33</v>
      </c>
      <c r="D40" s="131" t="s">
        <v>146</v>
      </c>
      <c r="E40" s="136" t="s">
        <v>325</v>
      </c>
      <c r="F40" s="134"/>
      <c r="G40" s="128">
        <f>G41</f>
        <v>30723</v>
      </c>
    </row>
    <row r="41" spans="1:7" s="12" customFormat="1" ht="53.25" customHeight="1">
      <c r="A41" s="124" t="s">
        <v>165</v>
      </c>
      <c r="B41" s="130" t="s">
        <v>32</v>
      </c>
      <c r="C41" s="131" t="s">
        <v>33</v>
      </c>
      <c r="D41" s="131" t="s">
        <v>146</v>
      </c>
      <c r="E41" s="124" t="s">
        <v>341</v>
      </c>
      <c r="F41" s="134"/>
      <c r="G41" s="128">
        <f>G42</f>
        <v>30723</v>
      </c>
    </row>
    <row r="42" spans="1:7" s="12" customFormat="1" ht="46.5">
      <c r="A42" s="178" t="s">
        <v>1</v>
      </c>
      <c r="B42" s="120" t="s">
        <v>32</v>
      </c>
      <c r="C42" s="121" t="s">
        <v>33</v>
      </c>
      <c r="D42" s="121" t="s">
        <v>146</v>
      </c>
      <c r="E42" s="122" t="s">
        <v>166</v>
      </c>
      <c r="F42" s="132"/>
      <c r="G42" s="129">
        <f>G43</f>
        <v>30723</v>
      </c>
    </row>
    <row r="43" spans="1:7" s="12" customFormat="1" ht="30.75">
      <c r="A43" s="119" t="s">
        <v>45</v>
      </c>
      <c r="B43" s="120" t="s">
        <v>32</v>
      </c>
      <c r="C43" s="121" t="s">
        <v>33</v>
      </c>
      <c r="D43" s="121" t="s">
        <v>146</v>
      </c>
      <c r="E43" s="122" t="s">
        <v>166</v>
      </c>
      <c r="F43" s="132">
        <v>600</v>
      </c>
      <c r="G43" s="129">
        <v>30723</v>
      </c>
    </row>
    <row r="44" spans="1:7" s="12" customFormat="1" ht="66.75" customHeight="1">
      <c r="A44" s="124" t="s">
        <v>486</v>
      </c>
      <c r="B44" s="130" t="s">
        <v>32</v>
      </c>
      <c r="C44" s="131" t="s">
        <v>33</v>
      </c>
      <c r="D44" s="131" t="s">
        <v>146</v>
      </c>
      <c r="E44" s="136" t="s">
        <v>327</v>
      </c>
      <c r="F44" s="134"/>
      <c r="G44" s="128">
        <f>G46</f>
        <v>30000</v>
      </c>
    </row>
    <row r="45" spans="1:7" s="12" customFormat="1" ht="46.5">
      <c r="A45" s="135" t="s">
        <v>167</v>
      </c>
      <c r="B45" s="130" t="s">
        <v>32</v>
      </c>
      <c r="C45" s="131" t="s">
        <v>33</v>
      </c>
      <c r="D45" s="131" t="s">
        <v>146</v>
      </c>
      <c r="E45" s="144" t="s">
        <v>342</v>
      </c>
      <c r="F45" s="134"/>
      <c r="G45" s="128">
        <f>G46</f>
        <v>30000</v>
      </c>
    </row>
    <row r="46" spans="1:7" s="12" customFormat="1" ht="15">
      <c r="A46" s="122" t="s">
        <v>168</v>
      </c>
      <c r="B46" s="120" t="s">
        <v>32</v>
      </c>
      <c r="C46" s="121" t="s">
        <v>33</v>
      </c>
      <c r="D46" s="121" t="s">
        <v>146</v>
      </c>
      <c r="E46" s="122" t="s">
        <v>244</v>
      </c>
      <c r="F46" s="132"/>
      <c r="G46" s="129">
        <f>G47</f>
        <v>30000</v>
      </c>
    </row>
    <row r="47" spans="1:7" s="12" customFormat="1" ht="30.75">
      <c r="A47" s="119" t="s">
        <v>140</v>
      </c>
      <c r="B47" s="120" t="s">
        <v>32</v>
      </c>
      <c r="C47" s="121" t="s">
        <v>33</v>
      </c>
      <c r="D47" s="121" t="s">
        <v>146</v>
      </c>
      <c r="E47" s="122" t="s">
        <v>244</v>
      </c>
      <c r="F47" s="132">
        <v>200</v>
      </c>
      <c r="G47" s="129">
        <v>30000</v>
      </c>
    </row>
    <row r="48" spans="1:7" s="10" customFormat="1" ht="63" customHeight="1">
      <c r="A48" s="124" t="s">
        <v>458</v>
      </c>
      <c r="B48" s="130" t="s">
        <v>32</v>
      </c>
      <c r="C48" s="131" t="s">
        <v>33</v>
      </c>
      <c r="D48" s="131" t="s">
        <v>146</v>
      </c>
      <c r="E48" s="136" t="s">
        <v>326</v>
      </c>
      <c r="F48" s="132"/>
      <c r="G48" s="128">
        <f>G49</f>
        <v>208411.12</v>
      </c>
    </row>
    <row r="49" spans="1:7" s="10" customFormat="1" ht="67.5" customHeight="1">
      <c r="A49" s="118" t="s">
        <v>169</v>
      </c>
      <c r="B49" s="130" t="s">
        <v>32</v>
      </c>
      <c r="C49" s="131" t="s">
        <v>33</v>
      </c>
      <c r="D49" s="131" t="s">
        <v>146</v>
      </c>
      <c r="E49" s="124" t="s">
        <v>343</v>
      </c>
      <c r="F49" s="123"/>
      <c r="G49" s="128">
        <f>G50</f>
        <v>208411.12</v>
      </c>
    </row>
    <row r="50" spans="1:7" s="10" customFormat="1" ht="48" customHeight="1">
      <c r="A50" s="119" t="s">
        <v>0</v>
      </c>
      <c r="B50" s="120" t="s">
        <v>32</v>
      </c>
      <c r="C50" s="121" t="s">
        <v>33</v>
      </c>
      <c r="D50" s="121" t="s">
        <v>146</v>
      </c>
      <c r="E50" s="122" t="s">
        <v>170</v>
      </c>
      <c r="F50" s="123"/>
      <c r="G50" s="128">
        <f>G51</f>
        <v>208411.12</v>
      </c>
    </row>
    <row r="51" spans="1:7" s="8" customFormat="1" ht="67.5" customHeight="1">
      <c r="A51" s="119" t="s">
        <v>44</v>
      </c>
      <c r="B51" s="120" t="s">
        <v>32</v>
      </c>
      <c r="C51" s="121" t="s">
        <v>33</v>
      </c>
      <c r="D51" s="121" t="s">
        <v>146</v>
      </c>
      <c r="E51" s="122" t="s">
        <v>170</v>
      </c>
      <c r="F51" s="123">
        <v>100</v>
      </c>
      <c r="G51" s="129">
        <v>208411.12</v>
      </c>
    </row>
    <row r="52" spans="1:7" s="13" customFormat="1" ht="53.25" customHeight="1">
      <c r="A52" s="135" t="s">
        <v>459</v>
      </c>
      <c r="B52" s="130" t="s">
        <v>32</v>
      </c>
      <c r="C52" s="131" t="s">
        <v>33</v>
      </c>
      <c r="D52" s="131" t="s">
        <v>146</v>
      </c>
      <c r="E52" s="136" t="s">
        <v>314</v>
      </c>
      <c r="F52" s="140"/>
      <c r="G52" s="128">
        <f>G53</f>
        <v>43656</v>
      </c>
    </row>
    <row r="53" spans="1:7" s="13" customFormat="1" ht="78.75" customHeight="1">
      <c r="A53" s="135" t="s">
        <v>460</v>
      </c>
      <c r="B53" s="130" t="s">
        <v>32</v>
      </c>
      <c r="C53" s="131" t="s">
        <v>33</v>
      </c>
      <c r="D53" s="131" t="s">
        <v>146</v>
      </c>
      <c r="E53" s="124" t="s">
        <v>340</v>
      </c>
      <c r="F53" s="140"/>
      <c r="G53" s="128">
        <f>G54</f>
        <v>43656</v>
      </c>
    </row>
    <row r="54" spans="1:7" s="13" customFormat="1" ht="50.25" customHeight="1">
      <c r="A54" s="135" t="s">
        <v>116</v>
      </c>
      <c r="B54" s="130" t="s">
        <v>32</v>
      </c>
      <c r="C54" s="131" t="s">
        <v>33</v>
      </c>
      <c r="D54" s="131" t="s">
        <v>146</v>
      </c>
      <c r="E54" s="124" t="s">
        <v>344</v>
      </c>
      <c r="F54" s="140"/>
      <c r="G54" s="128">
        <f>G55</f>
        <v>43656</v>
      </c>
    </row>
    <row r="55" spans="1:7" s="13" customFormat="1" ht="18" customHeight="1">
      <c r="A55" s="135" t="s">
        <v>117</v>
      </c>
      <c r="B55" s="130" t="s">
        <v>32</v>
      </c>
      <c r="C55" s="131" t="s">
        <v>33</v>
      </c>
      <c r="D55" s="131" t="s">
        <v>146</v>
      </c>
      <c r="E55" s="124" t="s">
        <v>118</v>
      </c>
      <c r="F55" s="140"/>
      <c r="G55" s="128">
        <f>G56</f>
        <v>43656</v>
      </c>
    </row>
    <row r="56" spans="1:7" s="13" customFormat="1" ht="36" customHeight="1">
      <c r="A56" s="119" t="s">
        <v>140</v>
      </c>
      <c r="B56" s="120" t="s">
        <v>32</v>
      </c>
      <c r="C56" s="121" t="s">
        <v>33</v>
      </c>
      <c r="D56" s="121" t="s">
        <v>146</v>
      </c>
      <c r="E56" s="122" t="s">
        <v>118</v>
      </c>
      <c r="F56" s="123">
        <v>200</v>
      </c>
      <c r="G56" s="129">
        <v>43656</v>
      </c>
    </row>
    <row r="57" spans="1:7" s="13" customFormat="1" ht="35.25" customHeight="1">
      <c r="A57" s="135" t="s">
        <v>461</v>
      </c>
      <c r="B57" s="130" t="s">
        <v>32</v>
      </c>
      <c r="C57" s="131" t="s">
        <v>33</v>
      </c>
      <c r="D57" s="131" t="s">
        <v>146</v>
      </c>
      <c r="E57" s="136" t="s">
        <v>315</v>
      </c>
      <c r="F57" s="134"/>
      <c r="G57" s="128">
        <f>G58</f>
        <v>3000</v>
      </c>
    </row>
    <row r="58" spans="1:7" s="13" customFormat="1" ht="62.25" customHeight="1">
      <c r="A58" s="135" t="s">
        <v>462</v>
      </c>
      <c r="B58" s="130" t="s">
        <v>32</v>
      </c>
      <c r="C58" s="131" t="s">
        <v>33</v>
      </c>
      <c r="D58" s="131" t="s">
        <v>146</v>
      </c>
      <c r="E58" s="124" t="s">
        <v>339</v>
      </c>
      <c r="F58" s="134"/>
      <c r="G58" s="128">
        <f>G59</f>
        <v>3000</v>
      </c>
    </row>
    <row r="59" spans="1:7" s="13" customFormat="1" ht="51.75" customHeight="1">
      <c r="A59" s="124" t="s">
        <v>24</v>
      </c>
      <c r="B59" s="130" t="s">
        <v>32</v>
      </c>
      <c r="C59" s="131" t="s">
        <v>33</v>
      </c>
      <c r="D59" s="131" t="s">
        <v>146</v>
      </c>
      <c r="E59" s="124" t="s">
        <v>345</v>
      </c>
      <c r="F59" s="134"/>
      <c r="G59" s="128">
        <f>G60</f>
        <v>3000</v>
      </c>
    </row>
    <row r="60" spans="1:7" s="13" customFormat="1" ht="18" customHeight="1">
      <c r="A60" s="119" t="s">
        <v>171</v>
      </c>
      <c r="B60" s="120" t="s">
        <v>32</v>
      </c>
      <c r="C60" s="121" t="s">
        <v>33</v>
      </c>
      <c r="D60" s="121" t="s">
        <v>146</v>
      </c>
      <c r="E60" s="122" t="s">
        <v>172</v>
      </c>
      <c r="F60" s="132"/>
      <c r="G60" s="129">
        <f>G61</f>
        <v>3000</v>
      </c>
    </row>
    <row r="61" spans="1:7" s="13" customFormat="1" ht="36" customHeight="1">
      <c r="A61" s="119" t="s">
        <v>140</v>
      </c>
      <c r="B61" s="120" t="s">
        <v>32</v>
      </c>
      <c r="C61" s="121" t="s">
        <v>33</v>
      </c>
      <c r="D61" s="121" t="s">
        <v>146</v>
      </c>
      <c r="E61" s="122" t="s">
        <v>172</v>
      </c>
      <c r="F61" s="132">
        <v>200</v>
      </c>
      <c r="G61" s="129">
        <v>3000</v>
      </c>
    </row>
    <row r="62" spans="1:7" s="13" customFormat="1" ht="31.5" customHeight="1">
      <c r="A62" s="124" t="s">
        <v>463</v>
      </c>
      <c r="B62" s="130" t="s">
        <v>32</v>
      </c>
      <c r="C62" s="131" t="s">
        <v>33</v>
      </c>
      <c r="D62" s="131" t="s">
        <v>146</v>
      </c>
      <c r="E62" s="136" t="s">
        <v>316</v>
      </c>
      <c r="F62" s="131"/>
      <c r="G62" s="128">
        <f>G63</f>
        <v>59292.6</v>
      </c>
    </row>
    <row r="63" spans="1:7" s="13" customFormat="1" ht="83.25" customHeight="1">
      <c r="A63" s="124" t="s">
        <v>464</v>
      </c>
      <c r="B63" s="130" t="s">
        <v>32</v>
      </c>
      <c r="C63" s="131" t="s">
        <v>33</v>
      </c>
      <c r="D63" s="131" t="s">
        <v>146</v>
      </c>
      <c r="E63" s="136" t="s">
        <v>338</v>
      </c>
      <c r="F63" s="121"/>
      <c r="G63" s="128">
        <f>G64</f>
        <v>59292.6</v>
      </c>
    </row>
    <row r="64" spans="1:7" s="13" customFormat="1" ht="36" customHeight="1">
      <c r="A64" s="118" t="s">
        <v>173</v>
      </c>
      <c r="B64" s="130" t="s">
        <v>32</v>
      </c>
      <c r="C64" s="131" t="s">
        <v>33</v>
      </c>
      <c r="D64" s="131" t="s">
        <v>146</v>
      </c>
      <c r="E64" s="124" t="s">
        <v>346</v>
      </c>
      <c r="F64" s="140"/>
      <c r="G64" s="128">
        <f>G65</f>
        <v>59292.6</v>
      </c>
    </row>
    <row r="65" spans="1:7" s="17" customFormat="1" ht="31.5" customHeight="1">
      <c r="A65" s="178" t="s">
        <v>2</v>
      </c>
      <c r="B65" s="120" t="s">
        <v>32</v>
      </c>
      <c r="C65" s="121" t="s">
        <v>33</v>
      </c>
      <c r="D65" s="121" t="s">
        <v>146</v>
      </c>
      <c r="E65" s="122" t="s">
        <v>174</v>
      </c>
      <c r="F65" s="123"/>
      <c r="G65" s="129">
        <f>G66+G67</f>
        <v>59292.6</v>
      </c>
    </row>
    <row r="66" spans="1:7" s="17" customFormat="1" ht="69" customHeight="1">
      <c r="A66" s="119" t="s">
        <v>44</v>
      </c>
      <c r="B66" s="120" t="s">
        <v>32</v>
      </c>
      <c r="C66" s="121" t="s">
        <v>33</v>
      </c>
      <c r="D66" s="121" t="s">
        <v>146</v>
      </c>
      <c r="E66" s="122" t="s">
        <v>174</v>
      </c>
      <c r="F66" s="132">
        <v>100</v>
      </c>
      <c r="G66" s="129">
        <v>56092.6</v>
      </c>
    </row>
    <row r="67" spans="1:7" s="16" customFormat="1" ht="34.5" customHeight="1">
      <c r="A67" s="119" t="s">
        <v>140</v>
      </c>
      <c r="B67" s="120" t="s">
        <v>32</v>
      </c>
      <c r="C67" s="121" t="s">
        <v>33</v>
      </c>
      <c r="D67" s="121" t="s">
        <v>146</v>
      </c>
      <c r="E67" s="122" t="s">
        <v>174</v>
      </c>
      <c r="F67" s="132">
        <v>200</v>
      </c>
      <c r="G67" s="129">
        <v>3200</v>
      </c>
    </row>
    <row r="68" spans="1:7" s="6" customFormat="1" ht="18" customHeight="1">
      <c r="A68" s="135" t="s">
        <v>28</v>
      </c>
      <c r="B68" s="130" t="s">
        <v>32</v>
      </c>
      <c r="C68" s="131" t="s">
        <v>33</v>
      </c>
      <c r="D68" s="131" t="s">
        <v>146</v>
      </c>
      <c r="E68" s="136" t="s">
        <v>308</v>
      </c>
      <c r="F68" s="132"/>
      <c r="G68" s="128">
        <f>G69</f>
        <v>2369513.84</v>
      </c>
    </row>
    <row r="69" spans="1:7" s="6" customFormat="1" ht="36" customHeight="1">
      <c r="A69" s="135" t="s">
        <v>5</v>
      </c>
      <c r="B69" s="130" t="s">
        <v>32</v>
      </c>
      <c r="C69" s="131" t="s">
        <v>33</v>
      </c>
      <c r="D69" s="131" t="s">
        <v>146</v>
      </c>
      <c r="E69" s="136" t="s">
        <v>309</v>
      </c>
      <c r="F69" s="132"/>
      <c r="G69" s="128">
        <f>+G70+G73+G77</f>
        <v>2369513.84</v>
      </c>
    </row>
    <row r="70" spans="1:7" s="8" customFormat="1" ht="39" customHeight="1">
      <c r="A70" s="175" t="s">
        <v>411</v>
      </c>
      <c r="B70" s="130" t="s">
        <v>32</v>
      </c>
      <c r="C70" s="131" t="s">
        <v>33</v>
      </c>
      <c r="D70" s="131" t="s">
        <v>146</v>
      </c>
      <c r="E70" s="124" t="s">
        <v>197</v>
      </c>
      <c r="F70" s="131"/>
      <c r="G70" s="128">
        <f>G71+G72</f>
        <v>268000</v>
      </c>
    </row>
    <row r="71" spans="1:7" s="16" customFormat="1" ht="68.25" customHeight="1">
      <c r="A71" s="119" t="s">
        <v>44</v>
      </c>
      <c r="B71" s="120" t="s">
        <v>32</v>
      </c>
      <c r="C71" s="121" t="s">
        <v>33</v>
      </c>
      <c r="D71" s="121" t="s">
        <v>146</v>
      </c>
      <c r="E71" s="122" t="s">
        <v>197</v>
      </c>
      <c r="F71" s="132">
        <v>100</v>
      </c>
      <c r="G71" s="129">
        <v>184271.73</v>
      </c>
    </row>
    <row r="72" spans="1:7" s="12" customFormat="1" ht="33" customHeight="1">
      <c r="A72" s="119" t="s">
        <v>140</v>
      </c>
      <c r="B72" s="120" t="s">
        <v>32</v>
      </c>
      <c r="C72" s="121" t="s">
        <v>33</v>
      </c>
      <c r="D72" s="121" t="s">
        <v>146</v>
      </c>
      <c r="E72" s="122" t="s">
        <v>197</v>
      </c>
      <c r="F72" s="132">
        <v>200</v>
      </c>
      <c r="G72" s="129">
        <v>83728.27</v>
      </c>
    </row>
    <row r="73" spans="1:7" s="13" customFormat="1" ht="38.25" customHeight="1">
      <c r="A73" s="135" t="s">
        <v>147</v>
      </c>
      <c r="B73" s="130" t="s">
        <v>32</v>
      </c>
      <c r="C73" s="131" t="s">
        <v>33</v>
      </c>
      <c r="D73" s="131" t="s">
        <v>146</v>
      </c>
      <c r="E73" s="124" t="s">
        <v>175</v>
      </c>
      <c r="F73" s="193"/>
      <c r="G73" s="128">
        <f>G74+G75+G76</f>
        <v>2090959.84</v>
      </c>
    </row>
    <row r="74" spans="1:7" s="10" customFormat="1" ht="63.75" customHeight="1">
      <c r="A74" s="119" t="s">
        <v>44</v>
      </c>
      <c r="B74" s="120" t="s">
        <v>32</v>
      </c>
      <c r="C74" s="121" t="s">
        <v>33</v>
      </c>
      <c r="D74" s="121" t="s">
        <v>146</v>
      </c>
      <c r="E74" s="122" t="s">
        <v>175</v>
      </c>
      <c r="F74" s="194" t="s">
        <v>149</v>
      </c>
      <c r="G74" s="129">
        <v>1335392.83</v>
      </c>
    </row>
    <row r="75" spans="1:7" s="13" customFormat="1" ht="38.25" customHeight="1">
      <c r="A75" s="119" t="s">
        <v>140</v>
      </c>
      <c r="B75" s="120" t="s">
        <v>32</v>
      </c>
      <c r="C75" s="121" t="s">
        <v>33</v>
      </c>
      <c r="D75" s="121" t="s">
        <v>146</v>
      </c>
      <c r="E75" s="122" t="s">
        <v>175</v>
      </c>
      <c r="F75" s="194" t="s">
        <v>150</v>
      </c>
      <c r="G75" s="129">
        <v>743074.01</v>
      </c>
    </row>
    <row r="76" spans="1:7" s="13" customFormat="1" ht="16.5" customHeight="1">
      <c r="A76" s="119" t="s">
        <v>242</v>
      </c>
      <c r="B76" s="120" t="s">
        <v>32</v>
      </c>
      <c r="C76" s="121" t="s">
        <v>33</v>
      </c>
      <c r="D76" s="121" t="s">
        <v>146</v>
      </c>
      <c r="E76" s="122" t="s">
        <v>175</v>
      </c>
      <c r="F76" s="194" t="s">
        <v>144</v>
      </c>
      <c r="G76" s="129">
        <v>12493</v>
      </c>
    </row>
    <row r="77" spans="1:7" s="8" customFormat="1" ht="33.75" customHeight="1">
      <c r="A77" s="124" t="s">
        <v>49</v>
      </c>
      <c r="B77" s="130" t="s">
        <v>32</v>
      </c>
      <c r="C77" s="131" t="s">
        <v>33</v>
      </c>
      <c r="D77" s="131" t="s">
        <v>146</v>
      </c>
      <c r="E77" s="124" t="s">
        <v>176</v>
      </c>
      <c r="F77" s="131"/>
      <c r="G77" s="128">
        <f>G78</f>
        <v>10554</v>
      </c>
    </row>
    <row r="78" spans="1:7" s="13" customFormat="1" ht="34.5" customHeight="1">
      <c r="A78" s="119" t="s">
        <v>140</v>
      </c>
      <c r="B78" s="120" t="s">
        <v>32</v>
      </c>
      <c r="C78" s="121" t="s">
        <v>33</v>
      </c>
      <c r="D78" s="121" t="s">
        <v>146</v>
      </c>
      <c r="E78" s="122" t="s">
        <v>176</v>
      </c>
      <c r="F78" s="132">
        <v>200</v>
      </c>
      <c r="G78" s="129">
        <v>10554</v>
      </c>
    </row>
    <row r="79" spans="1:7" s="19" customFormat="1" ht="18">
      <c r="A79" s="135" t="s">
        <v>121</v>
      </c>
      <c r="B79" s="130" t="s">
        <v>32</v>
      </c>
      <c r="C79" s="131" t="s">
        <v>36</v>
      </c>
      <c r="D79" s="131"/>
      <c r="E79" s="192"/>
      <c r="F79" s="131"/>
      <c r="G79" s="128">
        <f>G80+G86</f>
        <v>197891.36</v>
      </c>
    </row>
    <row r="80" spans="1:7" s="19" customFormat="1" ht="18">
      <c r="A80" s="135" t="s">
        <v>48</v>
      </c>
      <c r="B80" s="130" t="s">
        <v>32</v>
      </c>
      <c r="C80" s="131" t="s">
        <v>36</v>
      </c>
      <c r="D80" s="131" t="s">
        <v>33</v>
      </c>
      <c r="E80" s="192"/>
      <c r="F80" s="131"/>
      <c r="G80" s="128">
        <f>G81</f>
        <v>62332.86</v>
      </c>
    </row>
    <row r="81" spans="1:7" s="6" customFormat="1" ht="32.25" customHeight="1">
      <c r="A81" s="124" t="s">
        <v>465</v>
      </c>
      <c r="B81" s="130" t="s">
        <v>32</v>
      </c>
      <c r="C81" s="131" t="s">
        <v>36</v>
      </c>
      <c r="D81" s="131" t="s">
        <v>33</v>
      </c>
      <c r="E81" s="136" t="s">
        <v>318</v>
      </c>
      <c r="F81" s="131"/>
      <c r="G81" s="128">
        <f>G82</f>
        <v>62332.86</v>
      </c>
    </row>
    <row r="82" spans="1:7" s="5" customFormat="1" ht="50.25" customHeight="1">
      <c r="A82" s="124" t="s">
        <v>466</v>
      </c>
      <c r="B82" s="130" t="s">
        <v>32</v>
      </c>
      <c r="C82" s="131" t="s">
        <v>36</v>
      </c>
      <c r="D82" s="131" t="s">
        <v>33</v>
      </c>
      <c r="E82" s="136" t="s">
        <v>337</v>
      </c>
      <c r="F82" s="131"/>
      <c r="G82" s="128">
        <f>G83</f>
        <v>62332.86</v>
      </c>
    </row>
    <row r="83" spans="1:7" s="5" customFormat="1" ht="66.75" customHeight="1">
      <c r="A83" s="124" t="s">
        <v>177</v>
      </c>
      <c r="B83" s="130" t="s">
        <v>32</v>
      </c>
      <c r="C83" s="131" t="s">
        <v>36</v>
      </c>
      <c r="D83" s="131" t="s">
        <v>33</v>
      </c>
      <c r="E83" s="124" t="s">
        <v>347</v>
      </c>
      <c r="F83" s="140"/>
      <c r="G83" s="128">
        <f>G84</f>
        <v>62332.86</v>
      </c>
    </row>
    <row r="84" spans="1:7" s="8" customFormat="1" ht="34.5" customHeight="1">
      <c r="A84" s="118" t="s">
        <v>3</v>
      </c>
      <c r="B84" s="130" t="s">
        <v>32</v>
      </c>
      <c r="C84" s="131" t="s">
        <v>36</v>
      </c>
      <c r="D84" s="131" t="s">
        <v>33</v>
      </c>
      <c r="E84" s="124" t="s">
        <v>178</v>
      </c>
      <c r="F84" s="140"/>
      <c r="G84" s="128">
        <f>G85</f>
        <v>62332.86</v>
      </c>
    </row>
    <row r="85" spans="1:7" s="10" customFormat="1" ht="63.75" customHeight="1">
      <c r="A85" s="119" t="s">
        <v>44</v>
      </c>
      <c r="B85" s="120" t="s">
        <v>32</v>
      </c>
      <c r="C85" s="121" t="s">
        <v>36</v>
      </c>
      <c r="D85" s="121" t="s">
        <v>33</v>
      </c>
      <c r="E85" s="122" t="s">
        <v>178</v>
      </c>
      <c r="F85" s="132">
        <v>100</v>
      </c>
      <c r="G85" s="129">
        <v>62332.86</v>
      </c>
    </row>
    <row r="86" spans="1:7" s="20" customFormat="1" ht="20.25" customHeight="1">
      <c r="A86" s="176" t="s">
        <v>155</v>
      </c>
      <c r="B86" s="130" t="s">
        <v>32</v>
      </c>
      <c r="C86" s="131" t="s">
        <v>36</v>
      </c>
      <c r="D86" s="131" t="s">
        <v>38</v>
      </c>
      <c r="E86" s="195"/>
      <c r="F86" s="131"/>
      <c r="G86" s="128">
        <f>G87</f>
        <v>135558.5</v>
      </c>
    </row>
    <row r="87" spans="1:7" s="6" customFormat="1" ht="48.75" customHeight="1">
      <c r="A87" s="135" t="s">
        <v>467</v>
      </c>
      <c r="B87" s="130" t="s">
        <v>32</v>
      </c>
      <c r="C87" s="131" t="s">
        <v>36</v>
      </c>
      <c r="D87" s="131" t="s">
        <v>38</v>
      </c>
      <c r="E87" s="136" t="s">
        <v>319</v>
      </c>
      <c r="F87" s="131"/>
      <c r="G87" s="128">
        <f>G88</f>
        <v>135558.5</v>
      </c>
    </row>
    <row r="88" spans="1:7" s="6" customFormat="1" ht="81.75" customHeight="1">
      <c r="A88" s="135" t="s">
        <v>468</v>
      </c>
      <c r="B88" s="130" t="s">
        <v>32</v>
      </c>
      <c r="C88" s="131" t="s">
        <v>36</v>
      </c>
      <c r="D88" s="131" t="s">
        <v>38</v>
      </c>
      <c r="E88" s="136" t="s">
        <v>336</v>
      </c>
      <c r="F88" s="131"/>
      <c r="G88" s="128">
        <f>G89</f>
        <v>135558.5</v>
      </c>
    </row>
    <row r="89" spans="1:7" s="6" customFormat="1" ht="52.5" customHeight="1">
      <c r="A89" s="118" t="s">
        <v>179</v>
      </c>
      <c r="B89" s="130" t="s">
        <v>32</v>
      </c>
      <c r="C89" s="131" t="s">
        <v>36</v>
      </c>
      <c r="D89" s="131" t="s">
        <v>38</v>
      </c>
      <c r="E89" s="124" t="s">
        <v>348</v>
      </c>
      <c r="F89" s="140"/>
      <c r="G89" s="128">
        <f>G90</f>
        <v>135558.5</v>
      </c>
    </row>
    <row r="90" spans="1:7" s="6" customFormat="1" ht="33.75" customHeight="1">
      <c r="A90" s="135" t="s">
        <v>9</v>
      </c>
      <c r="B90" s="130" t="s">
        <v>32</v>
      </c>
      <c r="C90" s="131" t="s">
        <v>36</v>
      </c>
      <c r="D90" s="131" t="s">
        <v>38</v>
      </c>
      <c r="E90" s="124" t="s">
        <v>180</v>
      </c>
      <c r="F90" s="140"/>
      <c r="G90" s="128">
        <f>G91</f>
        <v>135558.5</v>
      </c>
    </row>
    <row r="91" spans="1:7" s="6" customFormat="1" ht="33.75" customHeight="1">
      <c r="A91" s="119" t="s">
        <v>140</v>
      </c>
      <c r="B91" s="120" t="s">
        <v>32</v>
      </c>
      <c r="C91" s="121" t="s">
        <v>36</v>
      </c>
      <c r="D91" s="121" t="s">
        <v>38</v>
      </c>
      <c r="E91" s="122" t="s">
        <v>180</v>
      </c>
      <c r="F91" s="123">
        <v>200</v>
      </c>
      <c r="G91" s="129">
        <v>135558.5</v>
      </c>
    </row>
    <row r="92" spans="1:7" s="6" customFormat="1" ht="19.5" customHeight="1">
      <c r="A92" s="135" t="s">
        <v>374</v>
      </c>
      <c r="B92" s="130" t="s">
        <v>32</v>
      </c>
      <c r="C92" s="138" t="s">
        <v>375</v>
      </c>
      <c r="D92" s="121"/>
      <c r="E92" s="122"/>
      <c r="F92" s="123"/>
      <c r="G92" s="128">
        <f>G93</f>
        <v>434300</v>
      </c>
    </row>
    <row r="93" spans="1:7" s="6" customFormat="1" ht="19.5" customHeight="1">
      <c r="A93" s="135" t="s">
        <v>376</v>
      </c>
      <c r="B93" s="130" t="s">
        <v>32</v>
      </c>
      <c r="C93" s="138" t="s">
        <v>375</v>
      </c>
      <c r="D93" s="127" t="s">
        <v>34</v>
      </c>
      <c r="E93" s="122"/>
      <c r="F93" s="123"/>
      <c r="G93" s="128">
        <f>G94+G99</f>
        <v>434300</v>
      </c>
    </row>
    <row r="94" spans="1:7" s="6" customFormat="1" ht="51" customHeight="1">
      <c r="A94" s="139" t="s">
        <v>521</v>
      </c>
      <c r="B94" s="130" t="s">
        <v>32</v>
      </c>
      <c r="C94" s="138" t="s">
        <v>375</v>
      </c>
      <c r="D94" s="127" t="s">
        <v>34</v>
      </c>
      <c r="E94" s="136" t="s">
        <v>413</v>
      </c>
      <c r="F94" s="123"/>
      <c r="G94" s="128">
        <f>G95</f>
        <v>338300</v>
      </c>
    </row>
    <row r="95" spans="1:7" s="6" customFormat="1" ht="82.5" customHeight="1">
      <c r="A95" s="139" t="s">
        <v>522</v>
      </c>
      <c r="B95" s="130" t="s">
        <v>32</v>
      </c>
      <c r="C95" s="138" t="s">
        <v>375</v>
      </c>
      <c r="D95" s="127" t="s">
        <v>34</v>
      </c>
      <c r="E95" s="136" t="s">
        <v>414</v>
      </c>
      <c r="F95" s="123"/>
      <c r="G95" s="128">
        <f>G96</f>
        <v>338300</v>
      </c>
    </row>
    <row r="96" spans="1:7" s="6" customFormat="1" ht="51" customHeight="1">
      <c r="A96" s="139" t="s">
        <v>519</v>
      </c>
      <c r="B96" s="130" t="s">
        <v>32</v>
      </c>
      <c r="C96" s="138" t="s">
        <v>375</v>
      </c>
      <c r="D96" s="127" t="s">
        <v>34</v>
      </c>
      <c r="E96" s="136" t="s">
        <v>520</v>
      </c>
      <c r="F96" s="123"/>
      <c r="G96" s="128">
        <f>G97</f>
        <v>338300</v>
      </c>
    </row>
    <row r="97" spans="1:7" s="6" customFormat="1" ht="38.25" customHeight="1">
      <c r="A97" s="139" t="s">
        <v>550</v>
      </c>
      <c r="B97" s="130" t="s">
        <v>32</v>
      </c>
      <c r="C97" s="138" t="s">
        <v>375</v>
      </c>
      <c r="D97" s="127" t="s">
        <v>34</v>
      </c>
      <c r="E97" s="124" t="s">
        <v>551</v>
      </c>
      <c r="F97" s="123"/>
      <c r="G97" s="128">
        <f>G98</f>
        <v>338300</v>
      </c>
    </row>
    <row r="98" spans="1:7" s="6" customFormat="1" ht="38.25" customHeight="1">
      <c r="A98" s="177" t="s">
        <v>412</v>
      </c>
      <c r="B98" s="120" t="s">
        <v>32</v>
      </c>
      <c r="C98" s="174" t="s">
        <v>375</v>
      </c>
      <c r="D98" s="126" t="s">
        <v>34</v>
      </c>
      <c r="E98" s="122" t="s">
        <v>551</v>
      </c>
      <c r="F98" s="123">
        <v>400</v>
      </c>
      <c r="G98" s="129">
        <v>338300</v>
      </c>
    </row>
    <row r="99" spans="1:7" s="6" customFormat="1" ht="23.25" customHeight="1">
      <c r="A99" s="124" t="s">
        <v>123</v>
      </c>
      <c r="B99" s="138" t="s">
        <v>32</v>
      </c>
      <c r="C99" s="138" t="s">
        <v>375</v>
      </c>
      <c r="D99" s="127" t="s">
        <v>34</v>
      </c>
      <c r="E99" s="136" t="s">
        <v>596</v>
      </c>
      <c r="F99" s="127"/>
      <c r="G99" s="128">
        <f>G100</f>
        <v>96000</v>
      </c>
    </row>
    <row r="100" spans="1:7" s="6" customFormat="1" ht="35.25" customHeight="1">
      <c r="A100" s="118" t="s">
        <v>6</v>
      </c>
      <c r="B100" s="138" t="s">
        <v>32</v>
      </c>
      <c r="C100" s="138" t="s">
        <v>375</v>
      </c>
      <c r="D100" s="127" t="s">
        <v>34</v>
      </c>
      <c r="E100" s="136" t="s">
        <v>597</v>
      </c>
      <c r="F100" s="127"/>
      <c r="G100" s="128">
        <f>G101</f>
        <v>96000</v>
      </c>
    </row>
    <row r="101" spans="1:7" s="6" customFormat="1" ht="23.25" customHeight="1">
      <c r="A101" s="178" t="s">
        <v>6</v>
      </c>
      <c r="B101" s="174" t="s">
        <v>32</v>
      </c>
      <c r="C101" s="174" t="s">
        <v>375</v>
      </c>
      <c r="D101" s="126" t="s">
        <v>34</v>
      </c>
      <c r="E101" s="122" t="s">
        <v>161</v>
      </c>
      <c r="F101" s="126"/>
      <c r="G101" s="129">
        <f>G102</f>
        <v>96000</v>
      </c>
    </row>
    <row r="102" spans="1:7" s="6" customFormat="1" ht="34.5" customHeight="1">
      <c r="A102" s="119" t="s">
        <v>140</v>
      </c>
      <c r="B102" s="174" t="s">
        <v>32</v>
      </c>
      <c r="C102" s="174" t="s">
        <v>375</v>
      </c>
      <c r="D102" s="126" t="s">
        <v>34</v>
      </c>
      <c r="E102" s="122" t="s">
        <v>161</v>
      </c>
      <c r="F102" s="126" t="s">
        <v>150</v>
      </c>
      <c r="G102" s="129">
        <v>96000</v>
      </c>
    </row>
    <row r="103" spans="1:7" s="21" customFormat="1" ht="17.25">
      <c r="A103" s="135" t="s">
        <v>122</v>
      </c>
      <c r="B103" s="130" t="s">
        <v>32</v>
      </c>
      <c r="C103" s="131" t="s">
        <v>40</v>
      </c>
      <c r="D103" s="131"/>
      <c r="E103" s="192"/>
      <c r="F103" s="131"/>
      <c r="G103" s="128">
        <f aca="true" t="shared" si="0" ref="G103:G108">G104</f>
        <v>13000</v>
      </c>
    </row>
    <row r="104" spans="1:7" s="20" customFormat="1" ht="21.75" customHeight="1">
      <c r="A104" s="135" t="s">
        <v>263</v>
      </c>
      <c r="B104" s="130" t="s">
        <v>32</v>
      </c>
      <c r="C104" s="131" t="s">
        <v>40</v>
      </c>
      <c r="D104" s="131" t="s">
        <v>40</v>
      </c>
      <c r="E104" s="192"/>
      <c r="F104" s="131"/>
      <c r="G104" s="128">
        <f t="shared" si="0"/>
        <v>13000</v>
      </c>
    </row>
    <row r="105" spans="1:7" s="20" customFormat="1" ht="63" customHeight="1">
      <c r="A105" s="124" t="s">
        <v>472</v>
      </c>
      <c r="B105" s="130" t="s">
        <v>32</v>
      </c>
      <c r="C105" s="131" t="s">
        <v>40</v>
      </c>
      <c r="D105" s="131" t="s">
        <v>40</v>
      </c>
      <c r="E105" s="136" t="s">
        <v>321</v>
      </c>
      <c r="F105" s="131"/>
      <c r="G105" s="128">
        <f t="shared" si="0"/>
        <v>13000</v>
      </c>
    </row>
    <row r="106" spans="1:7" s="20" customFormat="1" ht="97.5" customHeight="1">
      <c r="A106" s="135" t="s">
        <v>473</v>
      </c>
      <c r="B106" s="130" t="s">
        <v>32</v>
      </c>
      <c r="C106" s="131" t="s">
        <v>40</v>
      </c>
      <c r="D106" s="131" t="s">
        <v>40</v>
      </c>
      <c r="E106" s="136" t="s">
        <v>334</v>
      </c>
      <c r="F106" s="131"/>
      <c r="G106" s="128">
        <f t="shared" si="0"/>
        <v>13000</v>
      </c>
    </row>
    <row r="107" spans="1:7" s="20" customFormat="1" ht="36" customHeight="1">
      <c r="A107" s="118" t="s">
        <v>181</v>
      </c>
      <c r="B107" s="120" t="s">
        <v>32</v>
      </c>
      <c r="C107" s="121" t="s">
        <v>40</v>
      </c>
      <c r="D107" s="121" t="s">
        <v>40</v>
      </c>
      <c r="E107" s="124" t="s">
        <v>354</v>
      </c>
      <c r="F107" s="140"/>
      <c r="G107" s="128">
        <f t="shared" si="0"/>
        <v>13000</v>
      </c>
    </row>
    <row r="108" spans="1:7" s="20" customFormat="1" ht="20.25" customHeight="1">
      <c r="A108" s="119" t="s">
        <v>17</v>
      </c>
      <c r="B108" s="120" t="s">
        <v>32</v>
      </c>
      <c r="C108" s="121" t="s">
        <v>40</v>
      </c>
      <c r="D108" s="121" t="s">
        <v>40</v>
      </c>
      <c r="E108" s="122" t="s">
        <v>182</v>
      </c>
      <c r="F108" s="123"/>
      <c r="G108" s="129">
        <f t="shared" si="0"/>
        <v>13000</v>
      </c>
    </row>
    <row r="109" spans="1:7" s="20" customFormat="1" ht="19.5" customHeight="1">
      <c r="A109" s="119" t="s">
        <v>259</v>
      </c>
      <c r="B109" s="120" t="s">
        <v>32</v>
      </c>
      <c r="C109" s="121" t="s">
        <v>40</v>
      </c>
      <c r="D109" s="121" t="s">
        <v>40</v>
      </c>
      <c r="E109" s="122" t="s">
        <v>182</v>
      </c>
      <c r="F109" s="132">
        <v>300</v>
      </c>
      <c r="G109" s="129">
        <v>13000</v>
      </c>
    </row>
    <row r="110" spans="1:7" s="21" customFormat="1" ht="17.25">
      <c r="A110" s="135" t="s">
        <v>151</v>
      </c>
      <c r="B110" s="130" t="s">
        <v>32</v>
      </c>
      <c r="C110" s="131" t="s">
        <v>42</v>
      </c>
      <c r="D110" s="131"/>
      <c r="E110" s="192"/>
      <c r="F110" s="131"/>
      <c r="G110" s="128">
        <f>G111+G123+G117</f>
        <v>1027180.3099999999</v>
      </c>
    </row>
    <row r="111" spans="1:7" s="22" customFormat="1" ht="15">
      <c r="A111" s="135" t="s">
        <v>143</v>
      </c>
      <c r="B111" s="130" t="s">
        <v>32</v>
      </c>
      <c r="C111" s="131" t="s">
        <v>42</v>
      </c>
      <c r="D111" s="131" t="s">
        <v>33</v>
      </c>
      <c r="E111" s="192"/>
      <c r="F111" s="196"/>
      <c r="G111" s="128">
        <f>G113</f>
        <v>154472.58</v>
      </c>
    </row>
    <row r="112" spans="1:7" s="22" customFormat="1" ht="36.75" customHeight="1">
      <c r="A112" s="124" t="s">
        <v>457</v>
      </c>
      <c r="B112" s="130" t="s">
        <v>32</v>
      </c>
      <c r="C112" s="131" t="s">
        <v>42</v>
      </c>
      <c r="D112" s="131" t="s">
        <v>33</v>
      </c>
      <c r="E112" s="136" t="s">
        <v>313</v>
      </c>
      <c r="F112" s="196"/>
      <c r="G112" s="128">
        <f>G113</f>
        <v>154472.58</v>
      </c>
    </row>
    <row r="113" spans="1:7" s="15" customFormat="1" ht="63.75" customHeight="1">
      <c r="A113" s="124" t="s">
        <v>487</v>
      </c>
      <c r="B113" s="130" t="s">
        <v>32</v>
      </c>
      <c r="C113" s="131" t="s">
        <v>42</v>
      </c>
      <c r="D113" s="131" t="s">
        <v>33</v>
      </c>
      <c r="E113" s="136" t="s">
        <v>327</v>
      </c>
      <c r="F113" s="196"/>
      <c r="G113" s="128">
        <f>G114</f>
        <v>154472.58</v>
      </c>
    </row>
    <row r="114" spans="1:7" s="15" customFormat="1" ht="30.75" customHeight="1">
      <c r="A114" s="118" t="s">
        <v>184</v>
      </c>
      <c r="B114" s="130" t="s">
        <v>32</v>
      </c>
      <c r="C114" s="131" t="s">
        <v>42</v>
      </c>
      <c r="D114" s="131" t="s">
        <v>33</v>
      </c>
      <c r="E114" s="136" t="s">
        <v>363</v>
      </c>
      <c r="F114" s="196"/>
      <c r="G114" s="128">
        <f>G115</f>
        <v>154472.58</v>
      </c>
    </row>
    <row r="115" spans="1:7" s="15" customFormat="1" ht="33" customHeight="1">
      <c r="A115" s="178" t="s">
        <v>249</v>
      </c>
      <c r="B115" s="120" t="s">
        <v>32</v>
      </c>
      <c r="C115" s="121" t="s">
        <v>42</v>
      </c>
      <c r="D115" s="121" t="s">
        <v>33</v>
      </c>
      <c r="E115" s="145" t="s">
        <v>185</v>
      </c>
      <c r="F115" s="123"/>
      <c r="G115" s="129">
        <f>G116</f>
        <v>154472.58</v>
      </c>
    </row>
    <row r="116" spans="1:7" s="10" customFormat="1" ht="16.5" customHeight="1">
      <c r="A116" s="119" t="s">
        <v>259</v>
      </c>
      <c r="B116" s="120" t="s">
        <v>32</v>
      </c>
      <c r="C116" s="121" t="s">
        <v>42</v>
      </c>
      <c r="D116" s="121" t="s">
        <v>33</v>
      </c>
      <c r="E116" s="145" t="s">
        <v>185</v>
      </c>
      <c r="F116" s="132">
        <v>300</v>
      </c>
      <c r="G116" s="129">
        <v>154472.58</v>
      </c>
    </row>
    <row r="117" spans="1:7" s="11" customFormat="1" ht="16.5">
      <c r="A117" s="135" t="s">
        <v>152</v>
      </c>
      <c r="B117" s="130" t="s">
        <v>32</v>
      </c>
      <c r="C117" s="131" t="s">
        <v>42</v>
      </c>
      <c r="D117" s="131" t="s">
        <v>36</v>
      </c>
      <c r="E117" s="136"/>
      <c r="F117" s="132"/>
      <c r="G117" s="128">
        <f>G118</f>
        <v>539686.24</v>
      </c>
    </row>
    <row r="118" spans="1:7" s="6" customFormat="1" ht="33.75" customHeight="1">
      <c r="A118" s="124" t="s">
        <v>457</v>
      </c>
      <c r="B118" s="130" t="s">
        <v>32</v>
      </c>
      <c r="C118" s="131" t="s">
        <v>42</v>
      </c>
      <c r="D118" s="131" t="s">
        <v>36</v>
      </c>
      <c r="E118" s="136" t="s">
        <v>313</v>
      </c>
      <c r="F118" s="134"/>
      <c r="G118" s="128">
        <f>G119</f>
        <v>539686.24</v>
      </c>
    </row>
    <row r="119" spans="1:7" s="8" customFormat="1" ht="64.5" customHeight="1">
      <c r="A119" s="124" t="s">
        <v>458</v>
      </c>
      <c r="B119" s="130" t="s">
        <v>32</v>
      </c>
      <c r="C119" s="131" t="s">
        <v>42</v>
      </c>
      <c r="D119" s="131" t="s">
        <v>36</v>
      </c>
      <c r="E119" s="136" t="s">
        <v>326</v>
      </c>
      <c r="F119" s="134"/>
      <c r="G119" s="128">
        <f>G120</f>
        <v>539686.24</v>
      </c>
    </row>
    <row r="120" spans="1:7" s="8" customFormat="1" ht="66.75" customHeight="1">
      <c r="A120" s="135" t="s">
        <v>186</v>
      </c>
      <c r="B120" s="130" t="s">
        <v>32</v>
      </c>
      <c r="C120" s="131" t="s">
        <v>42</v>
      </c>
      <c r="D120" s="131" t="s">
        <v>36</v>
      </c>
      <c r="E120" s="124" t="s">
        <v>365</v>
      </c>
      <c r="F120" s="123"/>
      <c r="G120" s="128">
        <f>G121</f>
        <v>539686.24</v>
      </c>
    </row>
    <row r="121" spans="1:7" s="8" customFormat="1" ht="33.75" customHeight="1">
      <c r="A121" s="178" t="s">
        <v>153</v>
      </c>
      <c r="B121" s="120" t="s">
        <v>32</v>
      </c>
      <c r="C121" s="121" t="s">
        <v>42</v>
      </c>
      <c r="D121" s="121" t="s">
        <v>36</v>
      </c>
      <c r="E121" s="122" t="s">
        <v>187</v>
      </c>
      <c r="F121" s="123"/>
      <c r="G121" s="129">
        <f>G122</f>
        <v>539686.24</v>
      </c>
    </row>
    <row r="122" spans="1:7" s="10" customFormat="1" ht="16.5" customHeight="1">
      <c r="A122" s="119" t="s">
        <v>259</v>
      </c>
      <c r="B122" s="120" t="s">
        <v>32</v>
      </c>
      <c r="C122" s="121" t="s">
        <v>42</v>
      </c>
      <c r="D122" s="121" t="s">
        <v>36</v>
      </c>
      <c r="E122" s="122" t="s">
        <v>187</v>
      </c>
      <c r="F122" s="132">
        <v>300</v>
      </c>
      <c r="G122" s="129">
        <v>539686.24</v>
      </c>
    </row>
    <row r="123" spans="1:7" s="10" customFormat="1" ht="21.75" customHeight="1">
      <c r="A123" s="135" t="s">
        <v>47</v>
      </c>
      <c r="B123" s="130" t="s">
        <v>32</v>
      </c>
      <c r="C123" s="131" t="s">
        <v>42</v>
      </c>
      <c r="D123" s="131" t="s">
        <v>39</v>
      </c>
      <c r="E123" s="192"/>
      <c r="F123" s="132"/>
      <c r="G123" s="128">
        <f>G124+G132</f>
        <v>333021.49</v>
      </c>
    </row>
    <row r="124" spans="1:7" s="10" customFormat="1" ht="34.5" customHeight="1">
      <c r="A124" s="124" t="s">
        <v>457</v>
      </c>
      <c r="B124" s="130" t="s">
        <v>32</v>
      </c>
      <c r="C124" s="131" t="s">
        <v>42</v>
      </c>
      <c r="D124" s="131" t="s">
        <v>39</v>
      </c>
      <c r="E124" s="136" t="s">
        <v>313</v>
      </c>
      <c r="F124" s="132"/>
      <c r="G124" s="128">
        <f>G125</f>
        <v>317397.49</v>
      </c>
    </row>
    <row r="125" spans="1:7" s="10" customFormat="1" ht="81.75" customHeight="1">
      <c r="A125" s="124" t="s">
        <v>479</v>
      </c>
      <c r="B125" s="130" t="s">
        <v>32</v>
      </c>
      <c r="C125" s="131" t="s">
        <v>42</v>
      </c>
      <c r="D125" s="131" t="s">
        <v>39</v>
      </c>
      <c r="E125" s="136" t="s">
        <v>325</v>
      </c>
      <c r="F125" s="134"/>
      <c r="G125" s="128">
        <f>G126</f>
        <v>317397.49</v>
      </c>
    </row>
    <row r="126" spans="1:7" s="10" customFormat="1" ht="46.5">
      <c r="A126" s="118" t="s">
        <v>188</v>
      </c>
      <c r="B126" s="130" t="s">
        <v>32</v>
      </c>
      <c r="C126" s="131" t="s">
        <v>42</v>
      </c>
      <c r="D126" s="131" t="s">
        <v>39</v>
      </c>
      <c r="E126" s="124" t="s">
        <v>366</v>
      </c>
      <c r="F126" s="140"/>
      <c r="G126" s="128">
        <f>G127+G130</f>
        <v>317397.49</v>
      </c>
    </row>
    <row r="127" spans="1:7" s="10" customFormat="1" ht="33" customHeight="1">
      <c r="A127" s="178" t="s">
        <v>18</v>
      </c>
      <c r="B127" s="120" t="s">
        <v>32</v>
      </c>
      <c r="C127" s="121" t="s">
        <v>42</v>
      </c>
      <c r="D127" s="121" t="s">
        <v>39</v>
      </c>
      <c r="E127" s="122" t="s">
        <v>189</v>
      </c>
      <c r="F127" s="123"/>
      <c r="G127" s="128">
        <f>G128+G129</f>
        <v>266203.39</v>
      </c>
    </row>
    <row r="128" spans="1:7" s="10" customFormat="1" ht="66" customHeight="1">
      <c r="A128" s="119" t="s">
        <v>44</v>
      </c>
      <c r="B128" s="120" t="s">
        <v>32</v>
      </c>
      <c r="C128" s="121" t="s">
        <v>42</v>
      </c>
      <c r="D128" s="121" t="s">
        <v>39</v>
      </c>
      <c r="E128" s="122" t="s">
        <v>189</v>
      </c>
      <c r="F128" s="123">
        <v>100</v>
      </c>
      <c r="G128" s="129">
        <v>264883.39</v>
      </c>
    </row>
    <row r="129" spans="1:7" s="10" customFormat="1" ht="30.75">
      <c r="A129" s="119" t="s">
        <v>140</v>
      </c>
      <c r="B129" s="120" t="s">
        <v>32</v>
      </c>
      <c r="C129" s="121" t="s">
        <v>42</v>
      </c>
      <c r="D129" s="121" t="s">
        <v>39</v>
      </c>
      <c r="E129" s="122" t="s">
        <v>189</v>
      </c>
      <c r="F129" s="123">
        <v>200</v>
      </c>
      <c r="G129" s="129">
        <v>1320</v>
      </c>
    </row>
    <row r="130" spans="1:7" s="10" customFormat="1" ht="62.25">
      <c r="A130" s="135" t="s">
        <v>452</v>
      </c>
      <c r="B130" s="130" t="s">
        <v>32</v>
      </c>
      <c r="C130" s="131" t="s">
        <v>42</v>
      </c>
      <c r="D130" s="131" t="s">
        <v>39</v>
      </c>
      <c r="E130" s="124" t="s">
        <v>453</v>
      </c>
      <c r="F130" s="140"/>
      <c r="G130" s="128">
        <f>G131</f>
        <v>51194.1</v>
      </c>
    </row>
    <row r="131" spans="1:7" s="10" customFormat="1" ht="62.25">
      <c r="A131" s="119" t="s">
        <v>44</v>
      </c>
      <c r="B131" s="120" t="s">
        <v>32</v>
      </c>
      <c r="C131" s="121" t="s">
        <v>42</v>
      </c>
      <c r="D131" s="121" t="s">
        <v>39</v>
      </c>
      <c r="E131" s="122" t="s">
        <v>453</v>
      </c>
      <c r="F131" s="123">
        <v>100</v>
      </c>
      <c r="G131" s="129">
        <v>51194.1</v>
      </c>
    </row>
    <row r="132" spans="1:7" s="8" customFormat="1" ht="36.75" customHeight="1">
      <c r="A132" s="124" t="s">
        <v>480</v>
      </c>
      <c r="B132" s="130" t="s">
        <v>32</v>
      </c>
      <c r="C132" s="131" t="s">
        <v>42</v>
      </c>
      <c r="D132" s="131" t="s">
        <v>39</v>
      </c>
      <c r="E132" s="136" t="s">
        <v>317</v>
      </c>
      <c r="F132" s="131"/>
      <c r="G132" s="128">
        <f>G133</f>
        <v>15624</v>
      </c>
    </row>
    <row r="133" spans="1:7" s="8" customFormat="1" ht="64.5" customHeight="1">
      <c r="A133" s="124" t="s">
        <v>481</v>
      </c>
      <c r="B133" s="130" t="s">
        <v>32</v>
      </c>
      <c r="C133" s="131" t="s">
        <v>42</v>
      </c>
      <c r="D133" s="131" t="s">
        <v>39</v>
      </c>
      <c r="E133" s="136" t="s">
        <v>370</v>
      </c>
      <c r="F133" s="131"/>
      <c r="G133" s="128">
        <f>G134</f>
        <v>15624</v>
      </c>
    </row>
    <row r="134" spans="1:7" s="8" customFormat="1" ht="36" customHeight="1">
      <c r="A134" s="124" t="s">
        <v>190</v>
      </c>
      <c r="B134" s="130" t="s">
        <v>32</v>
      </c>
      <c r="C134" s="131" t="s">
        <v>42</v>
      </c>
      <c r="D134" s="131" t="s">
        <v>39</v>
      </c>
      <c r="E134" s="124" t="s">
        <v>371</v>
      </c>
      <c r="F134" s="140"/>
      <c r="G134" s="128">
        <f>G135</f>
        <v>15624</v>
      </c>
    </row>
    <row r="135" spans="1:7" s="8" customFormat="1" ht="48.75" customHeight="1">
      <c r="A135" s="178" t="s">
        <v>284</v>
      </c>
      <c r="B135" s="120" t="s">
        <v>32</v>
      </c>
      <c r="C135" s="121" t="s">
        <v>42</v>
      </c>
      <c r="D135" s="121" t="s">
        <v>39</v>
      </c>
      <c r="E135" s="122" t="s">
        <v>191</v>
      </c>
      <c r="F135" s="123"/>
      <c r="G135" s="129">
        <f>G136</f>
        <v>15624</v>
      </c>
    </row>
    <row r="136" spans="1:7" s="10" customFormat="1" ht="64.5" customHeight="1">
      <c r="A136" s="119" t="s">
        <v>44</v>
      </c>
      <c r="B136" s="120" t="s">
        <v>32</v>
      </c>
      <c r="C136" s="121" t="s">
        <v>42</v>
      </c>
      <c r="D136" s="121" t="s">
        <v>39</v>
      </c>
      <c r="E136" s="122" t="s">
        <v>191</v>
      </c>
      <c r="F136" s="132">
        <v>100</v>
      </c>
      <c r="G136" s="129">
        <v>15624</v>
      </c>
    </row>
    <row r="137" spans="1:7" s="21" customFormat="1" ht="16.5" customHeight="1">
      <c r="A137" s="135" t="s">
        <v>25</v>
      </c>
      <c r="B137" s="130" t="s">
        <v>32</v>
      </c>
      <c r="C137" s="131" t="s">
        <v>239</v>
      </c>
      <c r="D137" s="131"/>
      <c r="E137" s="192"/>
      <c r="F137" s="132"/>
      <c r="G137" s="128">
        <f aca="true" t="shared" si="1" ref="G137:G142">G138</f>
        <v>30380</v>
      </c>
    </row>
    <row r="138" spans="1:7" s="23" customFormat="1" ht="16.5">
      <c r="A138" s="135" t="s">
        <v>26</v>
      </c>
      <c r="B138" s="130" t="s">
        <v>32</v>
      </c>
      <c r="C138" s="131" t="s">
        <v>239</v>
      </c>
      <c r="D138" s="131" t="s">
        <v>33</v>
      </c>
      <c r="E138" s="192"/>
      <c r="F138" s="132"/>
      <c r="G138" s="128">
        <f t="shared" si="1"/>
        <v>30380</v>
      </c>
    </row>
    <row r="139" spans="1:7" s="6" customFormat="1" ht="66" customHeight="1">
      <c r="A139" s="124" t="s">
        <v>472</v>
      </c>
      <c r="B139" s="130" t="s">
        <v>32</v>
      </c>
      <c r="C139" s="131" t="s">
        <v>239</v>
      </c>
      <c r="D139" s="131" t="s">
        <v>33</v>
      </c>
      <c r="E139" s="136" t="s">
        <v>321</v>
      </c>
      <c r="F139" s="134"/>
      <c r="G139" s="128">
        <f t="shared" si="1"/>
        <v>30380</v>
      </c>
    </row>
    <row r="140" spans="1:7" s="24" customFormat="1" ht="99.75" customHeight="1">
      <c r="A140" s="135" t="s">
        <v>482</v>
      </c>
      <c r="B140" s="130" t="s">
        <v>32</v>
      </c>
      <c r="C140" s="131" t="s">
        <v>239</v>
      </c>
      <c r="D140" s="131" t="s">
        <v>33</v>
      </c>
      <c r="E140" s="136" t="s">
        <v>324</v>
      </c>
      <c r="F140" s="134"/>
      <c r="G140" s="128">
        <f>G141+G144</f>
        <v>30380</v>
      </c>
    </row>
    <row r="141" spans="1:7" s="24" customFormat="1" ht="67.5" customHeight="1">
      <c r="A141" s="118" t="s">
        <v>198</v>
      </c>
      <c r="B141" s="130" t="s">
        <v>32</v>
      </c>
      <c r="C141" s="131" t="s">
        <v>239</v>
      </c>
      <c r="D141" s="131" t="s">
        <v>33</v>
      </c>
      <c r="E141" s="124" t="s">
        <v>367</v>
      </c>
      <c r="F141" s="140"/>
      <c r="G141" s="128">
        <f t="shared" si="1"/>
        <v>21980</v>
      </c>
    </row>
    <row r="142" spans="1:7" s="24" customFormat="1" ht="54.75" customHeight="1">
      <c r="A142" s="119" t="s">
        <v>238</v>
      </c>
      <c r="B142" s="120" t="s">
        <v>32</v>
      </c>
      <c r="C142" s="121" t="s">
        <v>239</v>
      </c>
      <c r="D142" s="121" t="s">
        <v>33</v>
      </c>
      <c r="E142" s="122" t="s">
        <v>199</v>
      </c>
      <c r="F142" s="123"/>
      <c r="G142" s="129">
        <f t="shared" si="1"/>
        <v>21980</v>
      </c>
    </row>
    <row r="143" spans="1:7" s="24" customFormat="1" ht="33.75" customHeight="1">
      <c r="A143" s="119" t="s">
        <v>140</v>
      </c>
      <c r="B143" s="120" t="s">
        <v>32</v>
      </c>
      <c r="C143" s="121" t="s">
        <v>239</v>
      </c>
      <c r="D143" s="121" t="s">
        <v>33</v>
      </c>
      <c r="E143" s="122" t="s">
        <v>199</v>
      </c>
      <c r="F143" s="132">
        <v>200</v>
      </c>
      <c r="G143" s="129">
        <v>21980</v>
      </c>
    </row>
    <row r="144" spans="1:7" s="24" customFormat="1" ht="51.75" customHeight="1">
      <c r="A144" s="118" t="s">
        <v>299</v>
      </c>
      <c r="B144" s="130" t="s">
        <v>32</v>
      </c>
      <c r="C144" s="131" t="s">
        <v>239</v>
      </c>
      <c r="D144" s="131" t="s">
        <v>33</v>
      </c>
      <c r="E144" s="124" t="s">
        <v>368</v>
      </c>
      <c r="F144" s="140"/>
      <c r="G144" s="128">
        <f>G145</f>
        <v>8400</v>
      </c>
    </row>
    <row r="145" spans="1:7" s="24" customFormat="1" ht="33.75" customHeight="1">
      <c r="A145" s="119" t="s">
        <v>238</v>
      </c>
      <c r="B145" s="120" t="s">
        <v>32</v>
      </c>
      <c r="C145" s="121" t="s">
        <v>239</v>
      </c>
      <c r="D145" s="121" t="s">
        <v>33</v>
      </c>
      <c r="E145" s="122" t="s">
        <v>298</v>
      </c>
      <c r="F145" s="123"/>
      <c r="G145" s="129">
        <f>G146</f>
        <v>8400</v>
      </c>
    </row>
    <row r="146" spans="1:7" s="24" customFormat="1" ht="33.75" customHeight="1">
      <c r="A146" s="119" t="s">
        <v>140</v>
      </c>
      <c r="B146" s="120" t="s">
        <v>32</v>
      </c>
      <c r="C146" s="121" t="s">
        <v>239</v>
      </c>
      <c r="D146" s="121" t="s">
        <v>33</v>
      </c>
      <c r="E146" s="122" t="s">
        <v>298</v>
      </c>
      <c r="F146" s="132">
        <v>200</v>
      </c>
      <c r="G146" s="129">
        <v>8400</v>
      </c>
    </row>
    <row r="147" spans="1:7" s="9" customFormat="1" ht="37.5" customHeight="1">
      <c r="A147" s="135" t="s">
        <v>37</v>
      </c>
      <c r="B147" s="130" t="s">
        <v>4</v>
      </c>
      <c r="C147" s="131"/>
      <c r="D147" s="131"/>
      <c r="E147" s="192"/>
      <c r="F147" s="132"/>
      <c r="G147" s="128">
        <f>G148+G156+G183</f>
        <v>10912796.370000001</v>
      </c>
    </row>
    <row r="148" spans="1:7" s="25" customFormat="1" ht="17.25" customHeight="1">
      <c r="A148" s="135" t="s">
        <v>10</v>
      </c>
      <c r="B148" s="130" t="s">
        <v>4</v>
      </c>
      <c r="C148" s="131" t="s">
        <v>33</v>
      </c>
      <c r="D148" s="131"/>
      <c r="E148" s="192"/>
      <c r="F148" s="132"/>
      <c r="G148" s="128">
        <f>G149</f>
        <v>432455.4</v>
      </c>
    </row>
    <row r="149" spans="1:7" s="11" customFormat="1" ht="46.5">
      <c r="A149" s="135" t="s">
        <v>248</v>
      </c>
      <c r="B149" s="130" t="s">
        <v>4</v>
      </c>
      <c r="C149" s="131" t="s">
        <v>33</v>
      </c>
      <c r="D149" s="131" t="s">
        <v>39</v>
      </c>
      <c r="E149" s="192"/>
      <c r="F149" s="132"/>
      <c r="G149" s="128">
        <f>G150</f>
        <v>432455.4</v>
      </c>
    </row>
    <row r="150" spans="1:7" s="6" customFormat="1" ht="51.75" customHeight="1">
      <c r="A150" s="124" t="s">
        <v>483</v>
      </c>
      <c r="B150" s="130" t="s">
        <v>4</v>
      </c>
      <c r="C150" s="131" t="s">
        <v>33</v>
      </c>
      <c r="D150" s="131" t="s">
        <v>39</v>
      </c>
      <c r="E150" s="136" t="s">
        <v>310</v>
      </c>
      <c r="F150" s="134"/>
      <c r="G150" s="128">
        <f>G151</f>
        <v>432455.4</v>
      </c>
    </row>
    <row r="151" spans="1:7" s="6" customFormat="1" ht="80.25" customHeight="1">
      <c r="A151" s="124" t="s">
        <v>456</v>
      </c>
      <c r="B151" s="130" t="s">
        <v>4</v>
      </c>
      <c r="C151" s="131" t="s">
        <v>33</v>
      </c>
      <c r="D151" s="131" t="s">
        <v>39</v>
      </c>
      <c r="E151" s="124" t="s">
        <v>311</v>
      </c>
      <c r="F151" s="140"/>
      <c r="G151" s="128">
        <f>G152</f>
        <v>432455.4</v>
      </c>
    </row>
    <row r="152" spans="1:7" s="6" customFormat="1" ht="50.25" customHeight="1">
      <c r="A152" s="118" t="s">
        <v>201</v>
      </c>
      <c r="B152" s="130" t="s">
        <v>4</v>
      </c>
      <c r="C152" s="131" t="s">
        <v>33</v>
      </c>
      <c r="D152" s="131" t="s">
        <v>39</v>
      </c>
      <c r="E152" s="124" t="s">
        <v>312</v>
      </c>
      <c r="F152" s="140"/>
      <c r="G152" s="128">
        <f>G153</f>
        <v>432455.4</v>
      </c>
    </row>
    <row r="153" spans="1:7" s="8" customFormat="1" ht="30.75">
      <c r="A153" s="178" t="s">
        <v>158</v>
      </c>
      <c r="B153" s="120" t="s">
        <v>4</v>
      </c>
      <c r="C153" s="121" t="s">
        <v>33</v>
      </c>
      <c r="D153" s="121" t="s">
        <v>39</v>
      </c>
      <c r="E153" s="122" t="s">
        <v>202</v>
      </c>
      <c r="F153" s="123"/>
      <c r="G153" s="129">
        <f>G154+G155</f>
        <v>432455.4</v>
      </c>
    </row>
    <row r="154" spans="1:7" s="13" customFormat="1" ht="66.75" customHeight="1">
      <c r="A154" s="119" t="s">
        <v>44</v>
      </c>
      <c r="B154" s="120" t="s">
        <v>4</v>
      </c>
      <c r="C154" s="121" t="s">
        <v>33</v>
      </c>
      <c r="D154" s="121" t="s">
        <v>39</v>
      </c>
      <c r="E154" s="122" t="s">
        <v>202</v>
      </c>
      <c r="F154" s="132">
        <v>100</v>
      </c>
      <c r="G154" s="129">
        <v>402989.63</v>
      </c>
    </row>
    <row r="155" spans="1:7" s="13" customFormat="1" ht="35.25" customHeight="1">
      <c r="A155" s="119" t="s">
        <v>140</v>
      </c>
      <c r="B155" s="120" t="s">
        <v>4</v>
      </c>
      <c r="C155" s="121" t="s">
        <v>33</v>
      </c>
      <c r="D155" s="121" t="s">
        <v>39</v>
      </c>
      <c r="E155" s="122" t="s">
        <v>202</v>
      </c>
      <c r="F155" s="132">
        <v>200</v>
      </c>
      <c r="G155" s="129">
        <v>29465.77</v>
      </c>
    </row>
    <row r="156" spans="1:7" s="10" customFormat="1" ht="15">
      <c r="A156" s="135" t="s">
        <v>151</v>
      </c>
      <c r="B156" s="130" t="s">
        <v>4</v>
      </c>
      <c r="C156" s="131" t="s">
        <v>42</v>
      </c>
      <c r="D156" s="131"/>
      <c r="E156" s="136"/>
      <c r="F156" s="132"/>
      <c r="G156" s="128">
        <f>G157+G174</f>
        <v>8466875.97</v>
      </c>
    </row>
    <row r="157" spans="1:7" s="10" customFormat="1" ht="15">
      <c r="A157" s="135" t="s">
        <v>260</v>
      </c>
      <c r="B157" s="130" t="s">
        <v>4</v>
      </c>
      <c r="C157" s="131" t="s">
        <v>42</v>
      </c>
      <c r="D157" s="131" t="s">
        <v>35</v>
      </c>
      <c r="E157" s="136"/>
      <c r="F157" s="132"/>
      <c r="G157" s="128">
        <f>G158</f>
        <v>1323044.02</v>
      </c>
    </row>
    <row r="158" spans="1:7" s="10" customFormat="1" ht="30.75">
      <c r="A158" s="124" t="s">
        <v>457</v>
      </c>
      <c r="B158" s="130" t="s">
        <v>4</v>
      </c>
      <c r="C158" s="131" t="s">
        <v>42</v>
      </c>
      <c r="D158" s="131" t="s">
        <v>35</v>
      </c>
      <c r="E158" s="136" t="s">
        <v>313</v>
      </c>
      <c r="F158" s="134"/>
      <c r="G158" s="128">
        <f>G159</f>
        <v>1323044.02</v>
      </c>
    </row>
    <row r="159" spans="1:7" s="10" customFormat="1" ht="62.25">
      <c r="A159" s="124" t="s">
        <v>477</v>
      </c>
      <c r="B159" s="130" t="s">
        <v>4</v>
      </c>
      <c r="C159" s="131" t="s">
        <v>42</v>
      </c>
      <c r="D159" s="131" t="s">
        <v>35</v>
      </c>
      <c r="E159" s="136" t="s">
        <v>327</v>
      </c>
      <c r="F159" s="134"/>
      <c r="G159" s="128">
        <f>G160</f>
        <v>1323044.02</v>
      </c>
    </row>
    <row r="160" spans="1:7" s="10" customFormat="1" ht="30.75">
      <c r="A160" s="118" t="s">
        <v>184</v>
      </c>
      <c r="B160" s="130" t="s">
        <v>4</v>
      </c>
      <c r="C160" s="131" t="s">
        <v>42</v>
      </c>
      <c r="D160" s="131" t="s">
        <v>35</v>
      </c>
      <c r="E160" s="124" t="s">
        <v>363</v>
      </c>
      <c r="F160" s="140"/>
      <c r="G160" s="129">
        <f>G161+G164+G167</f>
        <v>1323044.02</v>
      </c>
    </row>
    <row r="161" spans="1:7" s="10" customFormat="1" ht="33.75" customHeight="1">
      <c r="A161" s="135" t="s">
        <v>203</v>
      </c>
      <c r="B161" s="130" t="s">
        <v>4</v>
      </c>
      <c r="C161" s="131" t="s">
        <v>42</v>
      </c>
      <c r="D161" s="131" t="s">
        <v>35</v>
      </c>
      <c r="E161" s="124" t="s">
        <v>205</v>
      </c>
      <c r="F161" s="140"/>
      <c r="G161" s="128">
        <f>G162+G163</f>
        <v>17749.31</v>
      </c>
    </row>
    <row r="162" spans="1:7" s="10" customFormat="1" ht="30.75">
      <c r="A162" s="119" t="s">
        <v>140</v>
      </c>
      <c r="B162" s="120" t="s">
        <v>4</v>
      </c>
      <c r="C162" s="121" t="s">
        <v>42</v>
      </c>
      <c r="D162" s="121" t="s">
        <v>35</v>
      </c>
      <c r="E162" s="122" t="s">
        <v>205</v>
      </c>
      <c r="F162" s="132">
        <v>200</v>
      </c>
      <c r="G162" s="129">
        <v>236.75</v>
      </c>
    </row>
    <row r="163" spans="1:7" s="10" customFormat="1" ht="15">
      <c r="A163" s="119" t="s">
        <v>259</v>
      </c>
      <c r="B163" s="120" t="s">
        <v>4</v>
      </c>
      <c r="C163" s="121" t="s">
        <v>42</v>
      </c>
      <c r="D163" s="121" t="s">
        <v>35</v>
      </c>
      <c r="E163" s="122" t="s">
        <v>205</v>
      </c>
      <c r="F163" s="132">
        <v>300</v>
      </c>
      <c r="G163" s="129">
        <v>17512.56</v>
      </c>
    </row>
    <row r="164" spans="1:7" s="10" customFormat="1" ht="30.75">
      <c r="A164" s="118" t="s">
        <v>240</v>
      </c>
      <c r="B164" s="130" t="s">
        <v>4</v>
      </c>
      <c r="C164" s="131" t="s">
        <v>42</v>
      </c>
      <c r="D164" s="131" t="s">
        <v>35</v>
      </c>
      <c r="E164" s="124" t="s">
        <v>206</v>
      </c>
      <c r="F164" s="140"/>
      <c r="G164" s="128">
        <f>G165+G166</f>
        <v>31144.539999999997</v>
      </c>
    </row>
    <row r="165" spans="1:7" s="10" customFormat="1" ht="30.75">
      <c r="A165" s="119" t="s">
        <v>140</v>
      </c>
      <c r="B165" s="120" t="s">
        <v>4</v>
      </c>
      <c r="C165" s="121" t="s">
        <v>42</v>
      </c>
      <c r="D165" s="121" t="s">
        <v>35</v>
      </c>
      <c r="E165" s="122" t="s">
        <v>206</v>
      </c>
      <c r="F165" s="123">
        <v>200</v>
      </c>
      <c r="G165" s="129">
        <v>442.26</v>
      </c>
    </row>
    <row r="166" spans="1:7" s="10" customFormat="1" ht="15">
      <c r="A166" s="119" t="s">
        <v>259</v>
      </c>
      <c r="B166" s="120" t="s">
        <v>4</v>
      </c>
      <c r="C166" s="121" t="s">
        <v>42</v>
      </c>
      <c r="D166" s="121" t="s">
        <v>35</v>
      </c>
      <c r="E166" s="122" t="s">
        <v>206</v>
      </c>
      <c r="F166" s="132">
        <v>300</v>
      </c>
      <c r="G166" s="129">
        <v>30702.28</v>
      </c>
    </row>
    <row r="167" spans="1:7" s="10" customFormat="1" ht="30.75">
      <c r="A167" s="135" t="s">
        <v>251</v>
      </c>
      <c r="B167" s="130" t="s">
        <v>4</v>
      </c>
      <c r="C167" s="131" t="s">
        <v>42</v>
      </c>
      <c r="D167" s="131" t="s">
        <v>35</v>
      </c>
      <c r="E167" s="124" t="s">
        <v>207</v>
      </c>
      <c r="F167" s="140"/>
      <c r="G167" s="128">
        <f>G168+G171</f>
        <v>1274150.17</v>
      </c>
    </row>
    <row r="168" spans="1:7" s="10" customFormat="1" ht="18" customHeight="1">
      <c r="A168" s="118" t="s">
        <v>11</v>
      </c>
      <c r="B168" s="130" t="s">
        <v>4</v>
      </c>
      <c r="C168" s="131" t="s">
        <v>42</v>
      </c>
      <c r="D168" s="131" t="s">
        <v>35</v>
      </c>
      <c r="E168" s="124" t="s">
        <v>208</v>
      </c>
      <c r="F168" s="140"/>
      <c r="G168" s="128">
        <f>G170+G169</f>
        <v>1103247.78</v>
      </c>
    </row>
    <row r="169" spans="1:7" s="10" customFormat="1" ht="30.75">
      <c r="A169" s="119" t="s">
        <v>140</v>
      </c>
      <c r="B169" s="120" t="s">
        <v>4</v>
      </c>
      <c r="C169" s="121" t="s">
        <v>42</v>
      </c>
      <c r="D169" s="121" t="s">
        <v>35</v>
      </c>
      <c r="E169" s="122" t="s">
        <v>208</v>
      </c>
      <c r="F169" s="132">
        <v>200</v>
      </c>
      <c r="G169" s="129">
        <v>15698.25</v>
      </c>
    </row>
    <row r="170" spans="1:7" s="10" customFormat="1" ht="15">
      <c r="A170" s="119" t="s">
        <v>259</v>
      </c>
      <c r="B170" s="120" t="s">
        <v>4</v>
      </c>
      <c r="C170" s="121" t="s">
        <v>42</v>
      </c>
      <c r="D170" s="121" t="s">
        <v>35</v>
      </c>
      <c r="E170" s="122" t="s">
        <v>208</v>
      </c>
      <c r="F170" s="132">
        <v>300</v>
      </c>
      <c r="G170" s="129">
        <v>1087549.53</v>
      </c>
    </row>
    <row r="171" spans="1:7" s="10" customFormat="1" ht="18.75" customHeight="1">
      <c r="A171" s="118" t="s">
        <v>46</v>
      </c>
      <c r="B171" s="130" t="s">
        <v>4</v>
      </c>
      <c r="C171" s="131" t="s">
        <v>42</v>
      </c>
      <c r="D171" s="131" t="s">
        <v>35</v>
      </c>
      <c r="E171" s="124" t="s">
        <v>209</v>
      </c>
      <c r="F171" s="140"/>
      <c r="G171" s="128">
        <f>G173+G172</f>
        <v>170902.39</v>
      </c>
    </row>
    <row r="172" spans="1:7" s="10" customFormat="1" ht="30.75">
      <c r="A172" s="119" t="s">
        <v>140</v>
      </c>
      <c r="B172" s="120" t="s">
        <v>4</v>
      </c>
      <c r="C172" s="121" t="s">
        <v>42</v>
      </c>
      <c r="D172" s="121" t="s">
        <v>35</v>
      </c>
      <c r="E172" s="122" t="s">
        <v>209</v>
      </c>
      <c r="F172" s="132">
        <v>200</v>
      </c>
      <c r="G172" s="129">
        <v>2738.91</v>
      </c>
    </row>
    <row r="173" spans="1:7" s="10" customFormat="1" ht="15">
      <c r="A173" s="119" t="s">
        <v>259</v>
      </c>
      <c r="B173" s="120" t="s">
        <v>4</v>
      </c>
      <c r="C173" s="121" t="s">
        <v>42</v>
      </c>
      <c r="D173" s="121" t="s">
        <v>35</v>
      </c>
      <c r="E173" s="122" t="s">
        <v>209</v>
      </c>
      <c r="F173" s="132">
        <v>300</v>
      </c>
      <c r="G173" s="129">
        <v>168163.48</v>
      </c>
    </row>
    <row r="174" spans="1:7" s="10" customFormat="1" ht="15">
      <c r="A174" s="135" t="s">
        <v>152</v>
      </c>
      <c r="B174" s="130" t="s">
        <v>4</v>
      </c>
      <c r="C174" s="131" t="s">
        <v>42</v>
      </c>
      <c r="D174" s="131" t="s">
        <v>36</v>
      </c>
      <c r="E174" s="122"/>
      <c r="F174" s="132"/>
      <c r="G174" s="129">
        <f>G175</f>
        <v>7143831.95</v>
      </c>
    </row>
    <row r="175" spans="1:7" s="10" customFormat="1" ht="30.75">
      <c r="A175" s="124" t="s">
        <v>457</v>
      </c>
      <c r="B175" s="130" t="s">
        <v>4</v>
      </c>
      <c r="C175" s="131" t="s">
        <v>42</v>
      </c>
      <c r="D175" s="131" t="s">
        <v>36</v>
      </c>
      <c r="E175" s="136" t="s">
        <v>313</v>
      </c>
      <c r="F175" s="132"/>
      <c r="G175" s="128">
        <f>G176</f>
        <v>7143831.95</v>
      </c>
    </row>
    <row r="176" spans="1:7" s="10" customFormat="1" ht="62.25">
      <c r="A176" s="124" t="s">
        <v>477</v>
      </c>
      <c r="B176" s="130" t="s">
        <v>4</v>
      </c>
      <c r="C176" s="131" t="s">
        <v>42</v>
      </c>
      <c r="D176" s="131" t="s">
        <v>36</v>
      </c>
      <c r="E176" s="136" t="s">
        <v>327</v>
      </c>
      <c r="F176" s="132"/>
      <c r="G176" s="128">
        <f>G177</f>
        <v>7143831.95</v>
      </c>
    </row>
    <row r="177" spans="1:7" s="10" customFormat="1" ht="30.75">
      <c r="A177" s="118" t="s">
        <v>184</v>
      </c>
      <c r="B177" s="130" t="s">
        <v>4</v>
      </c>
      <c r="C177" s="131" t="s">
        <v>42</v>
      </c>
      <c r="D177" s="131" t="s">
        <v>36</v>
      </c>
      <c r="E177" s="124" t="s">
        <v>363</v>
      </c>
      <c r="F177" s="132"/>
      <c r="G177" s="128">
        <f>G178+G181</f>
        <v>7143831.95</v>
      </c>
    </row>
    <row r="178" spans="1:7" s="10" customFormat="1" ht="15">
      <c r="A178" s="135" t="s">
        <v>245</v>
      </c>
      <c r="B178" s="130" t="s">
        <v>4</v>
      </c>
      <c r="C178" s="131" t="s">
        <v>42</v>
      </c>
      <c r="D178" s="131" t="s">
        <v>36</v>
      </c>
      <c r="E178" s="124" t="s">
        <v>204</v>
      </c>
      <c r="F178" s="132"/>
      <c r="G178" s="128">
        <f>G180+G179</f>
        <v>574328.7</v>
      </c>
    </row>
    <row r="179" spans="1:7" s="10" customFormat="1" ht="30.75">
      <c r="A179" s="119" t="s">
        <v>140</v>
      </c>
      <c r="B179" s="120" t="s">
        <v>4</v>
      </c>
      <c r="C179" s="121" t="s">
        <v>42</v>
      </c>
      <c r="D179" s="121" t="s">
        <v>36</v>
      </c>
      <c r="E179" s="122" t="s">
        <v>204</v>
      </c>
      <c r="F179" s="132">
        <v>200</v>
      </c>
      <c r="G179" s="129"/>
    </row>
    <row r="180" spans="1:7" s="10" customFormat="1" ht="15">
      <c r="A180" s="119" t="s">
        <v>259</v>
      </c>
      <c r="B180" s="120" t="s">
        <v>4</v>
      </c>
      <c r="C180" s="121" t="s">
        <v>42</v>
      </c>
      <c r="D180" s="121" t="s">
        <v>36</v>
      </c>
      <c r="E180" s="122" t="s">
        <v>204</v>
      </c>
      <c r="F180" s="132">
        <v>300</v>
      </c>
      <c r="G180" s="129">
        <v>574328.7</v>
      </c>
    </row>
    <row r="181" spans="1:7" s="10" customFormat="1" ht="30.75">
      <c r="A181" s="173" t="s">
        <v>503</v>
      </c>
      <c r="B181" s="138" t="s">
        <v>4</v>
      </c>
      <c r="C181" s="138" t="s">
        <v>42</v>
      </c>
      <c r="D181" s="138" t="s">
        <v>36</v>
      </c>
      <c r="E181" s="136" t="s">
        <v>504</v>
      </c>
      <c r="F181" s="138"/>
      <c r="G181" s="128">
        <f>G182</f>
        <v>6569503.25</v>
      </c>
    </row>
    <row r="182" spans="1:7" s="10" customFormat="1" ht="15">
      <c r="A182" s="119" t="s">
        <v>259</v>
      </c>
      <c r="B182" s="174" t="s">
        <v>4</v>
      </c>
      <c r="C182" s="174" t="s">
        <v>42</v>
      </c>
      <c r="D182" s="174" t="s">
        <v>36</v>
      </c>
      <c r="E182" s="137" t="s">
        <v>504</v>
      </c>
      <c r="F182" s="174" t="s">
        <v>288</v>
      </c>
      <c r="G182" s="129">
        <v>6569503.25</v>
      </c>
    </row>
    <row r="183" spans="1:7" s="25" customFormat="1" ht="49.5" customHeight="1">
      <c r="A183" s="135" t="s">
        <v>243</v>
      </c>
      <c r="B183" s="130" t="s">
        <v>4</v>
      </c>
      <c r="C183" s="131" t="s">
        <v>247</v>
      </c>
      <c r="D183" s="131"/>
      <c r="E183" s="136"/>
      <c r="F183" s="132"/>
      <c r="G183" s="128">
        <f>G184</f>
        <v>2013465</v>
      </c>
    </row>
    <row r="184" spans="1:7" s="12" customFormat="1" ht="32.25" customHeight="1">
      <c r="A184" s="135" t="s">
        <v>43</v>
      </c>
      <c r="B184" s="130" t="s">
        <v>4</v>
      </c>
      <c r="C184" s="131" t="s">
        <v>247</v>
      </c>
      <c r="D184" s="131" t="s">
        <v>33</v>
      </c>
      <c r="E184" s="136"/>
      <c r="F184" s="132"/>
      <c r="G184" s="128">
        <f>G185</f>
        <v>2013465</v>
      </c>
    </row>
    <row r="185" spans="1:7" s="16" customFormat="1" ht="49.5" customHeight="1">
      <c r="A185" s="124" t="s">
        <v>483</v>
      </c>
      <c r="B185" s="130" t="s">
        <v>4</v>
      </c>
      <c r="C185" s="131" t="s">
        <v>247</v>
      </c>
      <c r="D185" s="131" t="s">
        <v>33</v>
      </c>
      <c r="E185" s="136" t="s">
        <v>310</v>
      </c>
      <c r="F185" s="134"/>
      <c r="G185" s="128">
        <f>G189</f>
        <v>2013465</v>
      </c>
    </row>
    <row r="186" spans="1:7" s="16" customFormat="1" ht="64.5" customHeight="1">
      <c r="A186" s="124" t="s">
        <v>484</v>
      </c>
      <c r="B186" s="130" t="s">
        <v>4</v>
      </c>
      <c r="C186" s="131" t="s">
        <v>247</v>
      </c>
      <c r="D186" s="131" t="s">
        <v>33</v>
      </c>
      <c r="E186" s="136" t="s">
        <v>323</v>
      </c>
      <c r="F186" s="134"/>
      <c r="G186" s="128">
        <f>G187</f>
        <v>2013465</v>
      </c>
    </row>
    <row r="187" spans="1:7" s="16" customFormat="1" ht="48" customHeight="1">
      <c r="A187" s="118" t="s">
        <v>211</v>
      </c>
      <c r="B187" s="130" t="s">
        <v>4</v>
      </c>
      <c r="C187" s="131" t="s">
        <v>247</v>
      </c>
      <c r="D187" s="131" t="s">
        <v>33</v>
      </c>
      <c r="E187" s="124" t="s">
        <v>369</v>
      </c>
      <c r="F187" s="140"/>
      <c r="G187" s="128">
        <f>G188</f>
        <v>2013465</v>
      </c>
    </row>
    <row r="188" spans="1:7" s="16" customFormat="1" ht="51.75" customHeight="1">
      <c r="A188" s="178" t="s">
        <v>195</v>
      </c>
      <c r="B188" s="120" t="s">
        <v>4</v>
      </c>
      <c r="C188" s="121" t="s">
        <v>247</v>
      </c>
      <c r="D188" s="121" t="s">
        <v>33</v>
      </c>
      <c r="E188" s="122" t="s">
        <v>210</v>
      </c>
      <c r="F188" s="123"/>
      <c r="G188" s="129">
        <f>G189</f>
        <v>2013465</v>
      </c>
    </row>
    <row r="189" spans="1:7" s="16" customFormat="1" ht="16.5" customHeight="1">
      <c r="A189" s="122" t="s">
        <v>258</v>
      </c>
      <c r="B189" s="120" t="s">
        <v>4</v>
      </c>
      <c r="C189" s="121" t="s">
        <v>247</v>
      </c>
      <c r="D189" s="121" t="s">
        <v>33</v>
      </c>
      <c r="E189" s="122" t="s">
        <v>210</v>
      </c>
      <c r="F189" s="132">
        <v>500</v>
      </c>
      <c r="G189" s="129">
        <v>2013465</v>
      </c>
    </row>
    <row r="190" spans="1:7" s="9" customFormat="1" ht="31.5" customHeight="1">
      <c r="A190" s="135" t="s">
        <v>148</v>
      </c>
      <c r="B190" s="130" t="s">
        <v>250</v>
      </c>
      <c r="C190" s="131"/>
      <c r="D190" s="131"/>
      <c r="E190" s="136"/>
      <c r="F190" s="132"/>
      <c r="G190" s="128">
        <f>G191+G247</f>
        <v>56234366.77</v>
      </c>
    </row>
    <row r="191" spans="1:7" s="6" customFormat="1" ht="17.25" customHeight="1">
      <c r="A191" s="135" t="s">
        <v>122</v>
      </c>
      <c r="B191" s="130" t="s">
        <v>250</v>
      </c>
      <c r="C191" s="131" t="s">
        <v>40</v>
      </c>
      <c r="D191" s="131"/>
      <c r="E191" s="136"/>
      <c r="F191" s="132"/>
      <c r="G191" s="128">
        <f>G192+G200++G223+G230+G236</f>
        <v>52920147.190000005</v>
      </c>
    </row>
    <row r="192" spans="1:7" s="26" customFormat="1" ht="15">
      <c r="A192" s="135" t="s">
        <v>22</v>
      </c>
      <c r="B192" s="130" t="s">
        <v>250</v>
      </c>
      <c r="C192" s="131" t="s">
        <v>40</v>
      </c>
      <c r="D192" s="131" t="s">
        <v>33</v>
      </c>
      <c r="E192" s="136"/>
      <c r="F192" s="132"/>
      <c r="G192" s="128">
        <f>G193</f>
        <v>2750465.52</v>
      </c>
    </row>
    <row r="193" spans="1:7" s="15" customFormat="1" ht="30.75">
      <c r="A193" s="124" t="s">
        <v>469</v>
      </c>
      <c r="B193" s="130" t="s">
        <v>250</v>
      </c>
      <c r="C193" s="131" t="s">
        <v>40</v>
      </c>
      <c r="D193" s="131" t="s">
        <v>33</v>
      </c>
      <c r="E193" s="136" t="s">
        <v>320</v>
      </c>
      <c r="F193" s="132"/>
      <c r="G193" s="128">
        <f>G194</f>
        <v>2750465.52</v>
      </c>
    </row>
    <row r="194" spans="1:7" s="15" customFormat="1" ht="50.25" customHeight="1">
      <c r="A194" s="124" t="s">
        <v>470</v>
      </c>
      <c r="B194" s="130" t="s">
        <v>250</v>
      </c>
      <c r="C194" s="131" t="s">
        <v>40</v>
      </c>
      <c r="D194" s="131" t="s">
        <v>33</v>
      </c>
      <c r="E194" s="136" t="s">
        <v>328</v>
      </c>
      <c r="F194" s="134"/>
      <c r="G194" s="128">
        <f>G195</f>
        <v>2750465.52</v>
      </c>
    </row>
    <row r="195" spans="1:7" s="15" customFormat="1" ht="20.25" customHeight="1">
      <c r="A195" s="118" t="s">
        <v>212</v>
      </c>
      <c r="B195" s="130" t="s">
        <v>250</v>
      </c>
      <c r="C195" s="131" t="s">
        <v>40</v>
      </c>
      <c r="D195" s="131" t="s">
        <v>33</v>
      </c>
      <c r="E195" s="124" t="s">
        <v>349</v>
      </c>
      <c r="F195" s="134"/>
      <c r="G195" s="128">
        <f>G196+G198</f>
        <v>2750465.52</v>
      </c>
    </row>
    <row r="196" spans="1:7" s="5" customFormat="1" ht="102" customHeight="1">
      <c r="A196" s="178" t="s">
        <v>193</v>
      </c>
      <c r="B196" s="130" t="s">
        <v>250</v>
      </c>
      <c r="C196" s="131" t="s">
        <v>40</v>
      </c>
      <c r="D196" s="131" t="s">
        <v>33</v>
      </c>
      <c r="E196" s="124" t="s">
        <v>213</v>
      </c>
      <c r="F196" s="140"/>
      <c r="G196" s="128">
        <f>G197</f>
        <v>1169546.12</v>
      </c>
    </row>
    <row r="197" spans="1:7" s="1" customFormat="1" ht="36" customHeight="1">
      <c r="A197" s="119" t="s">
        <v>45</v>
      </c>
      <c r="B197" s="120" t="s">
        <v>250</v>
      </c>
      <c r="C197" s="121" t="s">
        <v>40</v>
      </c>
      <c r="D197" s="121" t="s">
        <v>33</v>
      </c>
      <c r="E197" s="122" t="s">
        <v>213</v>
      </c>
      <c r="F197" s="132">
        <v>600</v>
      </c>
      <c r="G197" s="129">
        <v>1169546.12</v>
      </c>
    </row>
    <row r="198" spans="1:7" s="15" customFormat="1" ht="32.25" customHeight="1">
      <c r="A198" s="135" t="s">
        <v>147</v>
      </c>
      <c r="B198" s="130" t="s">
        <v>250</v>
      </c>
      <c r="C198" s="131" t="s">
        <v>40</v>
      </c>
      <c r="D198" s="131" t="s">
        <v>33</v>
      </c>
      <c r="E198" s="144" t="s">
        <v>214</v>
      </c>
      <c r="F198" s="140"/>
      <c r="G198" s="128">
        <f>G199</f>
        <v>1580919.4</v>
      </c>
    </row>
    <row r="199" spans="1:7" s="1" customFormat="1" ht="33" customHeight="1">
      <c r="A199" s="119" t="s">
        <v>45</v>
      </c>
      <c r="B199" s="120" t="s">
        <v>250</v>
      </c>
      <c r="C199" s="121" t="s">
        <v>40</v>
      </c>
      <c r="D199" s="121" t="s">
        <v>33</v>
      </c>
      <c r="E199" s="145" t="s">
        <v>214</v>
      </c>
      <c r="F199" s="132">
        <v>600</v>
      </c>
      <c r="G199" s="129">
        <v>1580919.4</v>
      </c>
    </row>
    <row r="200" spans="1:7" s="1" customFormat="1" ht="18" customHeight="1">
      <c r="A200" s="135" t="s">
        <v>241</v>
      </c>
      <c r="B200" s="130" t="s">
        <v>250</v>
      </c>
      <c r="C200" s="131" t="s">
        <v>40</v>
      </c>
      <c r="D200" s="131" t="s">
        <v>34</v>
      </c>
      <c r="E200" s="136"/>
      <c r="F200" s="134"/>
      <c r="G200" s="128">
        <f>G201+G219</f>
        <v>48201942.64</v>
      </c>
    </row>
    <row r="201" spans="1:7" s="2" customFormat="1" ht="36" customHeight="1">
      <c r="A201" s="124" t="s">
        <v>469</v>
      </c>
      <c r="B201" s="130" t="s">
        <v>250</v>
      </c>
      <c r="C201" s="131" t="s">
        <v>40</v>
      </c>
      <c r="D201" s="131" t="s">
        <v>34</v>
      </c>
      <c r="E201" s="136" t="s">
        <v>320</v>
      </c>
      <c r="F201" s="132"/>
      <c r="G201" s="128">
        <f>G202</f>
        <v>48102579.68</v>
      </c>
    </row>
    <row r="202" spans="1:7" s="15" customFormat="1" ht="50.25" customHeight="1">
      <c r="A202" s="124" t="s">
        <v>470</v>
      </c>
      <c r="B202" s="130" t="s">
        <v>250</v>
      </c>
      <c r="C202" s="131" t="s">
        <v>40</v>
      </c>
      <c r="D202" s="131" t="s">
        <v>34</v>
      </c>
      <c r="E202" s="136" t="s">
        <v>328</v>
      </c>
      <c r="F202" s="134"/>
      <c r="G202" s="128">
        <f>G203+G210+G213+G216</f>
        <v>48102579.68</v>
      </c>
    </row>
    <row r="203" spans="1:7" s="15" customFormat="1" ht="15" customHeight="1">
      <c r="A203" s="118" t="s">
        <v>215</v>
      </c>
      <c r="B203" s="130" t="s">
        <v>250</v>
      </c>
      <c r="C203" s="131" t="s">
        <v>40</v>
      </c>
      <c r="D203" s="131" t="s">
        <v>34</v>
      </c>
      <c r="E203" s="144" t="s">
        <v>350</v>
      </c>
      <c r="F203" s="134"/>
      <c r="G203" s="128">
        <f>G204+G208+G206</f>
        <v>47637944.849999994</v>
      </c>
    </row>
    <row r="204" spans="1:7" s="8" customFormat="1" ht="113.25" customHeight="1">
      <c r="A204" s="118" t="s">
        <v>139</v>
      </c>
      <c r="B204" s="130" t="s">
        <v>250</v>
      </c>
      <c r="C204" s="131" t="s">
        <v>40</v>
      </c>
      <c r="D204" s="131" t="s">
        <v>34</v>
      </c>
      <c r="E204" s="124" t="s">
        <v>216</v>
      </c>
      <c r="F204" s="140"/>
      <c r="G204" s="128">
        <f>G205</f>
        <v>36105221</v>
      </c>
    </row>
    <row r="205" spans="1:7" s="16" customFormat="1" ht="33" customHeight="1">
      <c r="A205" s="119" t="s">
        <v>45</v>
      </c>
      <c r="B205" s="120" t="s">
        <v>250</v>
      </c>
      <c r="C205" s="121" t="s">
        <v>40</v>
      </c>
      <c r="D205" s="121" t="s">
        <v>34</v>
      </c>
      <c r="E205" s="122" t="s">
        <v>216</v>
      </c>
      <c r="F205" s="132">
        <v>600</v>
      </c>
      <c r="G205" s="129">
        <v>36105221</v>
      </c>
    </row>
    <row r="206" spans="1:7" s="16" customFormat="1" ht="33" customHeight="1">
      <c r="A206" s="133" t="s">
        <v>509</v>
      </c>
      <c r="B206" s="130" t="s">
        <v>250</v>
      </c>
      <c r="C206" s="131" t="s">
        <v>40</v>
      </c>
      <c r="D206" s="131" t="s">
        <v>34</v>
      </c>
      <c r="E206" s="124" t="s">
        <v>510</v>
      </c>
      <c r="F206" s="134"/>
      <c r="G206" s="128">
        <f>G207</f>
        <v>3256173.91</v>
      </c>
    </row>
    <row r="207" spans="1:7" s="16" customFormat="1" ht="33" customHeight="1">
      <c r="A207" s="125" t="s">
        <v>45</v>
      </c>
      <c r="B207" s="120" t="s">
        <v>250</v>
      </c>
      <c r="C207" s="121" t="s">
        <v>40</v>
      </c>
      <c r="D207" s="121" t="s">
        <v>34</v>
      </c>
      <c r="E207" s="122" t="s">
        <v>510</v>
      </c>
      <c r="F207" s="132">
        <v>600</v>
      </c>
      <c r="G207" s="129">
        <v>3256173.91</v>
      </c>
    </row>
    <row r="208" spans="1:7" s="16" customFormat="1" ht="33" customHeight="1">
      <c r="A208" s="135" t="s">
        <v>147</v>
      </c>
      <c r="B208" s="130" t="s">
        <v>250</v>
      </c>
      <c r="C208" s="131" t="s">
        <v>40</v>
      </c>
      <c r="D208" s="131" t="s">
        <v>34</v>
      </c>
      <c r="E208" s="144" t="s">
        <v>217</v>
      </c>
      <c r="F208" s="140"/>
      <c r="G208" s="128">
        <f>G209</f>
        <v>8276549.94</v>
      </c>
    </row>
    <row r="209" spans="1:7" s="16" customFormat="1" ht="33" customHeight="1">
      <c r="A209" s="119" t="s">
        <v>45</v>
      </c>
      <c r="B209" s="120" t="s">
        <v>250</v>
      </c>
      <c r="C209" s="121" t="s">
        <v>40</v>
      </c>
      <c r="D209" s="121" t="s">
        <v>34</v>
      </c>
      <c r="E209" s="145" t="s">
        <v>217</v>
      </c>
      <c r="F209" s="132">
        <v>600</v>
      </c>
      <c r="G209" s="129">
        <v>8276549.94</v>
      </c>
    </row>
    <row r="210" spans="1:7" s="16" customFormat="1" ht="33" customHeight="1">
      <c r="A210" s="118" t="s">
        <v>220</v>
      </c>
      <c r="B210" s="130" t="s">
        <v>250</v>
      </c>
      <c r="C210" s="131" t="s">
        <v>40</v>
      </c>
      <c r="D210" s="131" t="s">
        <v>34</v>
      </c>
      <c r="E210" s="124" t="s">
        <v>351</v>
      </c>
      <c r="F210" s="132"/>
      <c r="G210" s="128">
        <f>G211</f>
        <v>2295</v>
      </c>
    </row>
    <row r="211" spans="1:7" s="16" customFormat="1" ht="35.25" customHeight="1">
      <c r="A211" s="135" t="s">
        <v>511</v>
      </c>
      <c r="B211" s="130" t="s">
        <v>250</v>
      </c>
      <c r="C211" s="131" t="s">
        <v>40</v>
      </c>
      <c r="D211" s="131" t="s">
        <v>34</v>
      </c>
      <c r="E211" s="124" t="s">
        <v>512</v>
      </c>
      <c r="F211" s="134"/>
      <c r="G211" s="128">
        <f>G212</f>
        <v>2295</v>
      </c>
    </row>
    <row r="212" spans="1:7" s="16" customFormat="1" ht="35.25" customHeight="1">
      <c r="A212" s="119" t="s">
        <v>45</v>
      </c>
      <c r="B212" s="120" t="s">
        <v>250</v>
      </c>
      <c r="C212" s="121" t="s">
        <v>40</v>
      </c>
      <c r="D212" s="121" t="s">
        <v>34</v>
      </c>
      <c r="E212" s="122" t="s">
        <v>512</v>
      </c>
      <c r="F212" s="132">
        <v>600</v>
      </c>
      <c r="G212" s="129">
        <v>2295</v>
      </c>
    </row>
    <row r="213" spans="1:7" s="16" customFormat="1" ht="34.5" customHeight="1">
      <c r="A213" s="118" t="s">
        <v>221</v>
      </c>
      <c r="B213" s="130" t="s">
        <v>250</v>
      </c>
      <c r="C213" s="131" t="s">
        <v>40</v>
      </c>
      <c r="D213" s="131" t="s">
        <v>34</v>
      </c>
      <c r="E213" s="124" t="s">
        <v>352</v>
      </c>
      <c r="F213" s="134"/>
      <c r="G213" s="128">
        <f>G214</f>
        <v>409314.52</v>
      </c>
    </row>
    <row r="214" spans="1:7" s="16" customFormat="1" ht="36" customHeight="1">
      <c r="A214" s="118" t="s">
        <v>222</v>
      </c>
      <c r="B214" s="130" t="s">
        <v>250</v>
      </c>
      <c r="C214" s="131" t="s">
        <v>40</v>
      </c>
      <c r="D214" s="131" t="s">
        <v>34</v>
      </c>
      <c r="E214" s="124" t="s">
        <v>223</v>
      </c>
      <c r="F214" s="140"/>
      <c r="G214" s="128">
        <f>G215</f>
        <v>409314.52</v>
      </c>
    </row>
    <row r="215" spans="1:7" s="16" customFormat="1" ht="33" customHeight="1">
      <c r="A215" s="119" t="s">
        <v>45</v>
      </c>
      <c r="B215" s="120" t="s">
        <v>250</v>
      </c>
      <c r="C215" s="121" t="s">
        <v>40</v>
      </c>
      <c r="D215" s="121" t="s">
        <v>34</v>
      </c>
      <c r="E215" s="122" t="s">
        <v>223</v>
      </c>
      <c r="F215" s="123">
        <v>600</v>
      </c>
      <c r="G215" s="129">
        <v>409314.52</v>
      </c>
    </row>
    <row r="216" spans="1:7" s="16" customFormat="1" ht="33" customHeight="1">
      <c r="A216" s="135" t="s">
        <v>417</v>
      </c>
      <c r="B216" s="130" t="s">
        <v>250</v>
      </c>
      <c r="C216" s="131" t="s">
        <v>40</v>
      </c>
      <c r="D216" s="131" t="s">
        <v>34</v>
      </c>
      <c r="E216" s="124" t="s">
        <v>415</v>
      </c>
      <c r="F216" s="134"/>
      <c r="G216" s="128">
        <f>G217</f>
        <v>53025.31</v>
      </c>
    </row>
    <row r="217" spans="1:7" s="16" customFormat="1" ht="59.25" customHeight="1">
      <c r="A217" s="135" t="s">
        <v>418</v>
      </c>
      <c r="B217" s="130" t="s">
        <v>250</v>
      </c>
      <c r="C217" s="131" t="s">
        <v>40</v>
      </c>
      <c r="D217" s="131" t="s">
        <v>34</v>
      </c>
      <c r="E217" s="124" t="s">
        <v>416</v>
      </c>
      <c r="F217" s="140"/>
      <c r="G217" s="128">
        <f>G218</f>
        <v>53025.31</v>
      </c>
    </row>
    <row r="218" spans="1:7" s="16" customFormat="1" ht="33" customHeight="1">
      <c r="A218" s="119" t="s">
        <v>45</v>
      </c>
      <c r="B218" s="120" t="s">
        <v>250</v>
      </c>
      <c r="C218" s="121" t="s">
        <v>40</v>
      </c>
      <c r="D218" s="121" t="s">
        <v>34</v>
      </c>
      <c r="E218" s="122" t="s">
        <v>416</v>
      </c>
      <c r="F218" s="123">
        <v>600</v>
      </c>
      <c r="G218" s="129">
        <v>53025.31</v>
      </c>
    </row>
    <row r="219" spans="1:7" s="16" customFormat="1" ht="33" customHeight="1">
      <c r="A219" s="135" t="s">
        <v>28</v>
      </c>
      <c r="B219" s="130" t="s">
        <v>250</v>
      </c>
      <c r="C219" s="131" t="s">
        <v>40</v>
      </c>
      <c r="D219" s="131" t="s">
        <v>34</v>
      </c>
      <c r="E219" s="124" t="s">
        <v>308</v>
      </c>
      <c r="F219" s="140"/>
      <c r="G219" s="128">
        <f>G220</f>
        <v>99362.96</v>
      </c>
    </row>
    <row r="220" spans="1:7" s="16" customFormat="1" ht="33" customHeight="1">
      <c r="A220" s="119" t="s">
        <v>297</v>
      </c>
      <c r="B220" s="120" t="s">
        <v>250</v>
      </c>
      <c r="C220" s="121" t="s">
        <v>40</v>
      </c>
      <c r="D220" s="121" t="s">
        <v>34</v>
      </c>
      <c r="E220" s="122" t="s">
        <v>309</v>
      </c>
      <c r="F220" s="123"/>
      <c r="G220" s="129">
        <f>G221</f>
        <v>99362.96</v>
      </c>
    </row>
    <row r="221" spans="1:7" s="16" customFormat="1" ht="33" customHeight="1">
      <c r="A221" s="119" t="s">
        <v>568</v>
      </c>
      <c r="B221" s="120" t="s">
        <v>250</v>
      </c>
      <c r="C221" s="121" t="s">
        <v>40</v>
      </c>
      <c r="D221" s="121" t="s">
        <v>34</v>
      </c>
      <c r="E221" s="122" t="s">
        <v>175</v>
      </c>
      <c r="F221" s="123"/>
      <c r="G221" s="129">
        <f>G222</f>
        <v>99362.96</v>
      </c>
    </row>
    <row r="222" spans="1:7" s="16" customFormat="1" ht="33" customHeight="1">
      <c r="A222" s="119" t="s">
        <v>569</v>
      </c>
      <c r="B222" s="120" t="s">
        <v>250</v>
      </c>
      <c r="C222" s="121" t="s">
        <v>40</v>
      </c>
      <c r="D222" s="121" t="s">
        <v>34</v>
      </c>
      <c r="E222" s="122" t="s">
        <v>175</v>
      </c>
      <c r="F222" s="123">
        <v>600</v>
      </c>
      <c r="G222" s="129">
        <v>99362.96</v>
      </c>
    </row>
    <row r="223" spans="1:7" s="16" customFormat="1" ht="18" customHeight="1">
      <c r="A223" s="135" t="s">
        <v>256</v>
      </c>
      <c r="B223" s="130" t="s">
        <v>250</v>
      </c>
      <c r="C223" s="131" t="s">
        <v>40</v>
      </c>
      <c r="D223" s="138" t="s">
        <v>35</v>
      </c>
      <c r="E223" s="122"/>
      <c r="F223" s="123"/>
      <c r="G223" s="128">
        <f>G224</f>
        <v>801627.9</v>
      </c>
    </row>
    <row r="224" spans="1:7" s="16" customFormat="1" ht="39" customHeight="1">
      <c r="A224" s="124" t="s">
        <v>469</v>
      </c>
      <c r="B224" s="130" t="s">
        <v>250</v>
      </c>
      <c r="C224" s="131" t="s">
        <v>40</v>
      </c>
      <c r="D224" s="138" t="s">
        <v>35</v>
      </c>
      <c r="E224" s="136" t="s">
        <v>320</v>
      </c>
      <c r="F224" s="123"/>
      <c r="G224" s="128">
        <f>G225</f>
        <v>801627.9</v>
      </c>
    </row>
    <row r="225" spans="1:7" s="15" customFormat="1" ht="66" customHeight="1">
      <c r="A225" s="124" t="s">
        <v>471</v>
      </c>
      <c r="B225" s="130" t="s">
        <v>250</v>
      </c>
      <c r="C225" s="131" t="s">
        <v>40</v>
      </c>
      <c r="D225" s="138" t="s">
        <v>35</v>
      </c>
      <c r="E225" s="136" t="s">
        <v>335</v>
      </c>
      <c r="F225" s="134"/>
      <c r="G225" s="128">
        <f>G226</f>
        <v>801627.9</v>
      </c>
    </row>
    <row r="226" spans="1:7" s="15" customFormat="1" ht="37.5" customHeight="1">
      <c r="A226" s="124" t="s">
        <v>224</v>
      </c>
      <c r="B226" s="130" t="s">
        <v>250</v>
      </c>
      <c r="C226" s="131" t="s">
        <v>40</v>
      </c>
      <c r="D226" s="138" t="s">
        <v>35</v>
      </c>
      <c r="E226" s="124" t="s">
        <v>353</v>
      </c>
      <c r="F226" s="140"/>
      <c r="G226" s="128">
        <f>G227</f>
        <v>801627.9</v>
      </c>
    </row>
    <row r="227" spans="1:7" s="15" customFormat="1" ht="30.75">
      <c r="A227" s="119" t="s">
        <v>147</v>
      </c>
      <c r="B227" s="120" t="s">
        <v>250</v>
      </c>
      <c r="C227" s="121" t="s">
        <v>40</v>
      </c>
      <c r="D227" s="174" t="s">
        <v>35</v>
      </c>
      <c r="E227" s="145" t="s">
        <v>225</v>
      </c>
      <c r="F227" s="140"/>
      <c r="G227" s="129">
        <f>G228+G229</f>
        <v>801627.9</v>
      </c>
    </row>
    <row r="228" spans="1:7" s="16" customFormat="1" ht="65.25" customHeight="1">
      <c r="A228" s="119" t="s">
        <v>44</v>
      </c>
      <c r="B228" s="120" t="s">
        <v>250</v>
      </c>
      <c r="C228" s="121" t="s">
        <v>40</v>
      </c>
      <c r="D228" s="174" t="s">
        <v>35</v>
      </c>
      <c r="E228" s="145" t="s">
        <v>225</v>
      </c>
      <c r="F228" s="132">
        <v>100</v>
      </c>
      <c r="G228" s="129">
        <v>796827.9</v>
      </c>
    </row>
    <row r="229" spans="1:7" s="27" customFormat="1" ht="33.75" customHeight="1">
      <c r="A229" s="119" t="s">
        <v>140</v>
      </c>
      <c r="B229" s="120" t="s">
        <v>250</v>
      </c>
      <c r="C229" s="121" t="s">
        <v>40</v>
      </c>
      <c r="D229" s="174" t="s">
        <v>35</v>
      </c>
      <c r="E229" s="145" t="s">
        <v>225</v>
      </c>
      <c r="F229" s="132">
        <v>200</v>
      </c>
      <c r="G229" s="129">
        <v>4800</v>
      </c>
    </row>
    <row r="230" spans="1:7" s="26" customFormat="1" ht="15">
      <c r="A230" s="135" t="s">
        <v>263</v>
      </c>
      <c r="B230" s="130" t="s">
        <v>250</v>
      </c>
      <c r="C230" s="131" t="s">
        <v>40</v>
      </c>
      <c r="D230" s="131" t="s">
        <v>40</v>
      </c>
      <c r="E230" s="136"/>
      <c r="F230" s="132"/>
      <c r="G230" s="128">
        <f>G231</f>
        <v>199903.56</v>
      </c>
    </row>
    <row r="231" spans="1:7" s="26" customFormat="1" ht="62.25">
      <c r="A231" s="124" t="s">
        <v>472</v>
      </c>
      <c r="B231" s="130" t="s">
        <v>250</v>
      </c>
      <c r="C231" s="131" t="s">
        <v>40</v>
      </c>
      <c r="D231" s="131" t="s">
        <v>40</v>
      </c>
      <c r="E231" s="136" t="s">
        <v>321</v>
      </c>
      <c r="F231" s="132"/>
      <c r="G231" s="128">
        <f>G232</f>
        <v>199903.56</v>
      </c>
    </row>
    <row r="232" spans="1:7" s="14" customFormat="1" ht="82.5" customHeight="1">
      <c r="A232" s="124" t="s">
        <v>474</v>
      </c>
      <c r="B232" s="130" t="s">
        <v>250</v>
      </c>
      <c r="C232" s="131" t="s">
        <v>40</v>
      </c>
      <c r="D232" s="131" t="s">
        <v>40</v>
      </c>
      <c r="E232" s="136" t="s">
        <v>333</v>
      </c>
      <c r="F232" s="134"/>
      <c r="G232" s="128">
        <f>G233</f>
        <v>199903.56</v>
      </c>
    </row>
    <row r="233" spans="1:7" s="14" customFormat="1" ht="34.5" customHeight="1">
      <c r="A233" s="135" t="s">
        <v>183</v>
      </c>
      <c r="B233" s="130" t="s">
        <v>250</v>
      </c>
      <c r="C233" s="131" t="s">
        <v>40</v>
      </c>
      <c r="D233" s="131" t="s">
        <v>40</v>
      </c>
      <c r="E233" s="124" t="s">
        <v>355</v>
      </c>
      <c r="F233" s="134"/>
      <c r="G233" s="128">
        <f>G234</f>
        <v>199903.56</v>
      </c>
    </row>
    <row r="234" spans="1:7" s="14" customFormat="1" ht="34.5" customHeight="1">
      <c r="A234" s="135" t="s">
        <v>147</v>
      </c>
      <c r="B234" s="130" t="s">
        <v>250</v>
      </c>
      <c r="C234" s="131" t="s">
        <v>40</v>
      </c>
      <c r="D234" s="131" t="s">
        <v>40</v>
      </c>
      <c r="E234" s="124" t="s">
        <v>192</v>
      </c>
      <c r="F234" s="134"/>
      <c r="G234" s="128">
        <f>G235</f>
        <v>199903.56</v>
      </c>
    </row>
    <row r="235" spans="1:7" s="14" customFormat="1" ht="34.5" customHeight="1">
      <c r="A235" s="119" t="s">
        <v>45</v>
      </c>
      <c r="B235" s="120" t="s">
        <v>250</v>
      </c>
      <c r="C235" s="121" t="s">
        <v>40</v>
      </c>
      <c r="D235" s="121" t="s">
        <v>40</v>
      </c>
      <c r="E235" s="122" t="s">
        <v>192</v>
      </c>
      <c r="F235" s="132">
        <v>600</v>
      </c>
      <c r="G235" s="129">
        <v>199903.56</v>
      </c>
    </row>
    <row r="236" spans="1:7" s="26" customFormat="1" ht="18.75" customHeight="1">
      <c r="A236" s="135" t="s">
        <v>14</v>
      </c>
      <c r="B236" s="130" t="s">
        <v>250</v>
      </c>
      <c r="C236" s="131" t="s">
        <v>40</v>
      </c>
      <c r="D236" s="131" t="s">
        <v>38</v>
      </c>
      <c r="E236" s="136"/>
      <c r="F236" s="132"/>
      <c r="G236" s="128">
        <f>G237</f>
        <v>966207.57</v>
      </c>
    </row>
    <row r="237" spans="1:7" s="28" customFormat="1" ht="33" customHeight="1">
      <c r="A237" s="124" t="s">
        <v>469</v>
      </c>
      <c r="B237" s="130" t="s">
        <v>250</v>
      </c>
      <c r="C237" s="131" t="s">
        <v>40</v>
      </c>
      <c r="D237" s="131" t="s">
        <v>38</v>
      </c>
      <c r="E237" s="136" t="s">
        <v>320</v>
      </c>
      <c r="F237" s="134"/>
      <c r="G237" s="128">
        <f>G238+G244</f>
        <v>966207.57</v>
      </c>
    </row>
    <row r="238" spans="1:7" s="28" customFormat="1" ht="66.75" customHeight="1">
      <c r="A238" s="124" t="s">
        <v>475</v>
      </c>
      <c r="B238" s="130" t="s">
        <v>250</v>
      </c>
      <c r="C238" s="131" t="s">
        <v>40</v>
      </c>
      <c r="D238" s="131" t="s">
        <v>38</v>
      </c>
      <c r="E238" s="136" t="s">
        <v>332</v>
      </c>
      <c r="F238" s="134"/>
      <c r="G238" s="128">
        <f>G239</f>
        <v>961469.59</v>
      </c>
    </row>
    <row r="239" spans="1:7" s="28" customFormat="1" ht="66" customHeight="1">
      <c r="A239" s="118" t="s">
        <v>476</v>
      </c>
      <c r="B239" s="130" t="s">
        <v>250</v>
      </c>
      <c r="C239" s="131" t="s">
        <v>40</v>
      </c>
      <c r="D239" s="131" t="s">
        <v>38</v>
      </c>
      <c r="E239" s="124" t="s">
        <v>356</v>
      </c>
      <c r="F239" s="140"/>
      <c r="G239" s="128">
        <f>G240</f>
        <v>961469.59</v>
      </c>
    </row>
    <row r="240" spans="1:7" s="28" customFormat="1" ht="31.5" customHeight="1">
      <c r="A240" s="119" t="s">
        <v>147</v>
      </c>
      <c r="B240" s="120" t="s">
        <v>250</v>
      </c>
      <c r="C240" s="121" t="s">
        <v>40</v>
      </c>
      <c r="D240" s="121" t="s">
        <v>38</v>
      </c>
      <c r="E240" s="122" t="s">
        <v>227</v>
      </c>
      <c r="F240" s="123"/>
      <c r="G240" s="128">
        <f>G241+G242+G243</f>
        <v>961469.59</v>
      </c>
    </row>
    <row r="241" spans="1:7" s="28" customFormat="1" ht="49.5" customHeight="1">
      <c r="A241" s="119" t="s">
        <v>44</v>
      </c>
      <c r="B241" s="120" t="s">
        <v>250</v>
      </c>
      <c r="C241" s="121" t="s">
        <v>40</v>
      </c>
      <c r="D241" s="121" t="s">
        <v>38</v>
      </c>
      <c r="E241" s="122" t="s">
        <v>227</v>
      </c>
      <c r="F241" s="132">
        <v>100</v>
      </c>
      <c r="G241" s="129">
        <v>950969.59</v>
      </c>
    </row>
    <row r="242" spans="1:7" s="28" customFormat="1" ht="35.25" customHeight="1">
      <c r="A242" s="119" t="s">
        <v>140</v>
      </c>
      <c r="B242" s="120" t="s">
        <v>250</v>
      </c>
      <c r="C242" s="121" t="s">
        <v>40</v>
      </c>
      <c r="D242" s="121" t="s">
        <v>38</v>
      </c>
      <c r="E242" s="122" t="s">
        <v>227</v>
      </c>
      <c r="F242" s="132">
        <v>200</v>
      </c>
      <c r="G242" s="129">
        <v>8500</v>
      </c>
    </row>
    <row r="243" spans="1:7" s="28" customFormat="1" ht="19.5" customHeight="1">
      <c r="A243" s="119" t="s">
        <v>242</v>
      </c>
      <c r="B243" s="120" t="s">
        <v>250</v>
      </c>
      <c r="C243" s="121" t="s">
        <v>40</v>
      </c>
      <c r="D243" s="121" t="s">
        <v>38</v>
      </c>
      <c r="E243" s="122" t="s">
        <v>227</v>
      </c>
      <c r="F243" s="132">
        <v>800</v>
      </c>
      <c r="G243" s="129">
        <v>2000</v>
      </c>
    </row>
    <row r="244" spans="1:7" s="16" customFormat="1" ht="33.75" customHeight="1">
      <c r="A244" s="118" t="s">
        <v>226</v>
      </c>
      <c r="B244" s="130" t="s">
        <v>250</v>
      </c>
      <c r="C244" s="131" t="s">
        <v>40</v>
      </c>
      <c r="D244" s="131" t="s">
        <v>38</v>
      </c>
      <c r="E244" s="124" t="s">
        <v>357</v>
      </c>
      <c r="F244" s="134"/>
      <c r="G244" s="128">
        <f>G245</f>
        <v>4737.98</v>
      </c>
    </row>
    <row r="245" spans="1:7" s="12" customFormat="1" ht="46.5" customHeight="1">
      <c r="A245" s="122" t="s">
        <v>194</v>
      </c>
      <c r="B245" s="120" t="s">
        <v>250</v>
      </c>
      <c r="C245" s="121" t="s">
        <v>40</v>
      </c>
      <c r="D245" s="121" t="s">
        <v>38</v>
      </c>
      <c r="E245" s="122" t="s">
        <v>228</v>
      </c>
      <c r="F245" s="123"/>
      <c r="G245" s="129">
        <f>G246</f>
        <v>4737.98</v>
      </c>
    </row>
    <row r="246" spans="1:7" s="10" customFormat="1" ht="66.75" customHeight="1">
      <c r="A246" s="119" t="s">
        <v>44</v>
      </c>
      <c r="B246" s="120" t="s">
        <v>250</v>
      </c>
      <c r="C246" s="121" t="s">
        <v>40</v>
      </c>
      <c r="D246" s="121" t="s">
        <v>38</v>
      </c>
      <c r="E246" s="122" t="s">
        <v>228</v>
      </c>
      <c r="F246" s="132">
        <v>100</v>
      </c>
      <c r="G246" s="129">
        <v>4737.98</v>
      </c>
    </row>
    <row r="247" spans="1:7" s="6" customFormat="1" ht="15">
      <c r="A247" s="135" t="s">
        <v>151</v>
      </c>
      <c r="B247" s="130" t="s">
        <v>250</v>
      </c>
      <c r="C247" s="131" t="s">
        <v>42</v>
      </c>
      <c r="D247" s="131"/>
      <c r="E247" s="136"/>
      <c r="F247" s="132"/>
      <c r="G247" s="128">
        <f>G248+G254</f>
        <v>3314219.58</v>
      </c>
    </row>
    <row r="248" spans="1:7" s="11" customFormat="1" ht="16.5">
      <c r="A248" s="135" t="s">
        <v>260</v>
      </c>
      <c r="B248" s="130" t="s">
        <v>250</v>
      </c>
      <c r="C248" s="131" t="s">
        <v>42</v>
      </c>
      <c r="D248" s="131" t="s">
        <v>35</v>
      </c>
      <c r="E248" s="136"/>
      <c r="F248" s="132"/>
      <c r="G248" s="128">
        <f>G249</f>
        <v>3299328.83</v>
      </c>
    </row>
    <row r="249" spans="1:7" s="23" customFormat="1" ht="35.25" customHeight="1">
      <c r="A249" s="124" t="s">
        <v>469</v>
      </c>
      <c r="B249" s="130" t="s">
        <v>250</v>
      </c>
      <c r="C249" s="131" t="s">
        <v>42</v>
      </c>
      <c r="D249" s="131" t="s">
        <v>35</v>
      </c>
      <c r="E249" s="136" t="s">
        <v>320</v>
      </c>
      <c r="F249" s="134"/>
      <c r="G249" s="128">
        <f>G250</f>
        <v>3299328.83</v>
      </c>
    </row>
    <row r="250" spans="1:7" s="5" customFormat="1" ht="51" customHeight="1">
      <c r="A250" s="124" t="s">
        <v>470</v>
      </c>
      <c r="B250" s="130" t="s">
        <v>250</v>
      </c>
      <c r="C250" s="131" t="s">
        <v>42</v>
      </c>
      <c r="D250" s="131" t="s">
        <v>35</v>
      </c>
      <c r="E250" s="136" t="s">
        <v>328</v>
      </c>
      <c r="F250" s="134"/>
      <c r="G250" s="128">
        <f>G252</f>
        <v>3299328.83</v>
      </c>
    </row>
    <row r="251" spans="1:7" s="5" customFormat="1" ht="49.5" customHeight="1">
      <c r="A251" s="118" t="s">
        <v>218</v>
      </c>
      <c r="B251" s="130" t="s">
        <v>250</v>
      </c>
      <c r="C251" s="131" t="s">
        <v>42</v>
      </c>
      <c r="D251" s="131" t="s">
        <v>35</v>
      </c>
      <c r="E251" s="124" t="s">
        <v>364</v>
      </c>
      <c r="F251" s="132"/>
      <c r="G251" s="128">
        <f>G252</f>
        <v>3299328.83</v>
      </c>
    </row>
    <row r="252" spans="1:7" s="5" customFormat="1" ht="81" customHeight="1">
      <c r="A252" s="118" t="s">
        <v>19</v>
      </c>
      <c r="B252" s="130" t="s">
        <v>250</v>
      </c>
      <c r="C252" s="131" t="s">
        <v>42</v>
      </c>
      <c r="D252" s="131" t="s">
        <v>35</v>
      </c>
      <c r="E252" s="124" t="s">
        <v>219</v>
      </c>
      <c r="F252" s="140"/>
      <c r="G252" s="128">
        <f>G253</f>
        <v>3299328.83</v>
      </c>
    </row>
    <row r="253" spans="1:7" s="18" customFormat="1" ht="16.5" customHeight="1">
      <c r="A253" s="119" t="s">
        <v>259</v>
      </c>
      <c r="B253" s="120" t="s">
        <v>250</v>
      </c>
      <c r="C253" s="121" t="s">
        <v>42</v>
      </c>
      <c r="D253" s="121" t="s">
        <v>35</v>
      </c>
      <c r="E253" s="122" t="s">
        <v>219</v>
      </c>
      <c r="F253" s="132">
        <v>300</v>
      </c>
      <c r="G253" s="129">
        <v>3299328.83</v>
      </c>
    </row>
    <row r="254" spans="1:7" s="18" customFormat="1" ht="30" customHeight="1">
      <c r="A254" s="135" t="s">
        <v>152</v>
      </c>
      <c r="B254" s="130" t="s">
        <v>250</v>
      </c>
      <c r="C254" s="131" t="s">
        <v>42</v>
      </c>
      <c r="D254" s="131" t="s">
        <v>36</v>
      </c>
      <c r="E254" s="136"/>
      <c r="F254" s="134"/>
      <c r="G254" s="128">
        <f>G255</f>
        <v>14890.75</v>
      </c>
    </row>
    <row r="255" spans="1:7" s="18" customFormat="1" ht="34.5" customHeight="1">
      <c r="A255" s="124" t="s">
        <v>469</v>
      </c>
      <c r="B255" s="130" t="s">
        <v>250</v>
      </c>
      <c r="C255" s="131" t="s">
        <v>42</v>
      </c>
      <c r="D255" s="131" t="s">
        <v>36</v>
      </c>
      <c r="E255" s="136" t="s">
        <v>320</v>
      </c>
      <c r="F255" s="134"/>
      <c r="G255" s="128">
        <f>G256</f>
        <v>14890.75</v>
      </c>
    </row>
    <row r="256" spans="1:7" s="18" customFormat="1" ht="54" customHeight="1">
      <c r="A256" s="124" t="s">
        <v>478</v>
      </c>
      <c r="B256" s="130" t="s">
        <v>250</v>
      </c>
      <c r="C256" s="131" t="s">
        <v>42</v>
      </c>
      <c r="D256" s="131" t="s">
        <v>36</v>
      </c>
      <c r="E256" s="136" t="s">
        <v>328</v>
      </c>
      <c r="F256" s="134"/>
      <c r="G256" s="128">
        <f>G257</f>
        <v>14890.75</v>
      </c>
    </row>
    <row r="257" spans="1:7" s="18" customFormat="1" ht="22.5" customHeight="1">
      <c r="A257" s="118" t="s">
        <v>212</v>
      </c>
      <c r="B257" s="130" t="s">
        <v>250</v>
      </c>
      <c r="C257" s="131" t="s">
        <v>42</v>
      </c>
      <c r="D257" s="131" t="s">
        <v>36</v>
      </c>
      <c r="E257" s="124" t="s">
        <v>349</v>
      </c>
      <c r="F257" s="140"/>
      <c r="G257" s="128">
        <f>G258</f>
        <v>14890.75</v>
      </c>
    </row>
    <row r="258" spans="1:7" s="18" customFormat="1" ht="21" customHeight="1">
      <c r="A258" s="119" t="s">
        <v>30</v>
      </c>
      <c r="B258" s="120" t="s">
        <v>250</v>
      </c>
      <c r="C258" s="121" t="s">
        <v>42</v>
      </c>
      <c r="D258" s="121" t="s">
        <v>36</v>
      </c>
      <c r="E258" s="122" t="s">
        <v>229</v>
      </c>
      <c r="F258" s="123"/>
      <c r="G258" s="129">
        <f>G259</f>
        <v>14890.75</v>
      </c>
    </row>
    <row r="259" spans="1:7" s="18" customFormat="1" ht="23.25" customHeight="1">
      <c r="A259" s="119" t="s">
        <v>259</v>
      </c>
      <c r="B259" s="120" t="s">
        <v>250</v>
      </c>
      <c r="C259" s="121" t="s">
        <v>42</v>
      </c>
      <c r="D259" s="121" t="s">
        <v>36</v>
      </c>
      <c r="E259" s="122" t="s">
        <v>229</v>
      </c>
      <c r="F259" s="132">
        <v>300</v>
      </c>
      <c r="G259" s="129">
        <v>14890.75</v>
      </c>
    </row>
    <row r="260" spans="1:7" s="9" customFormat="1" ht="36" customHeight="1">
      <c r="A260" s="135" t="s">
        <v>124</v>
      </c>
      <c r="B260" s="130" t="s">
        <v>16</v>
      </c>
      <c r="C260" s="131"/>
      <c r="D260" s="131"/>
      <c r="E260" s="136"/>
      <c r="F260" s="132"/>
      <c r="G260" s="128">
        <f>G261+G284</f>
        <v>6670641.1</v>
      </c>
    </row>
    <row r="261" spans="1:7" s="21" customFormat="1" ht="17.25">
      <c r="A261" s="135" t="s">
        <v>261</v>
      </c>
      <c r="B261" s="130" t="s">
        <v>16</v>
      </c>
      <c r="C261" s="131" t="s">
        <v>41</v>
      </c>
      <c r="D261" s="131"/>
      <c r="E261" s="136"/>
      <c r="F261" s="132"/>
      <c r="G261" s="128">
        <f>G262+G274</f>
        <v>6167946.22</v>
      </c>
    </row>
    <row r="262" spans="1:7" s="11" customFormat="1" ht="17.25" customHeight="1">
      <c r="A262" s="135" t="s">
        <v>15</v>
      </c>
      <c r="B262" s="130" t="s">
        <v>16</v>
      </c>
      <c r="C262" s="131" t="s">
        <v>41</v>
      </c>
      <c r="D262" s="131" t="s">
        <v>33</v>
      </c>
      <c r="E262" s="136"/>
      <c r="F262" s="132"/>
      <c r="G262" s="128">
        <f>G263</f>
        <v>5829002.37</v>
      </c>
    </row>
    <row r="263" spans="1:7" s="15" customFormat="1" ht="30.75">
      <c r="A263" s="124" t="s">
        <v>488</v>
      </c>
      <c r="B263" s="130" t="s">
        <v>16</v>
      </c>
      <c r="C263" s="131" t="s">
        <v>41</v>
      </c>
      <c r="D263" s="131" t="s">
        <v>33</v>
      </c>
      <c r="E263" s="136" t="s">
        <v>322</v>
      </c>
      <c r="F263" s="132"/>
      <c r="G263" s="128">
        <f>G264+G268</f>
        <v>5829002.37</v>
      </c>
    </row>
    <row r="264" spans="1:7" s="15" customFormat="1" ht="46.5">
      <c r="A264" s="124" t="s">
        <v>489</v>
      </c>
      <c r="B264" s="130" t="s">
        <v>16</v>
      </c>
      <c r="C264" s="131" t="s">
        <v>41</v>
      </c>
      <c r="D264" s="131" t="s">
        <v>33</v>
      </c>
      <c r="E264" s="124" t="s">
        <v>331</v>
      </c>
      <c r="F264" s="140"/>
      <c r="G264" s="128">
        <f>G265</f>
        <v>2025501.55</v>
      </c>
    </row>
    <row r="265" spans="1:7" s="15" customFormat="1" ht="81.75" customHeight="1">
      <c r="A265" s="124" t="s">
        <v>230</v>
      </c>
      <c r="B265" s="130" t="s">
        <v>16</v>
      </c>
      <c r="C265" s="131" t="s">
        <v>41</v>
      </c>
      <c r="D265" s="131" t="s">
        <v>33</v>
      </c>
      <c r="E265" s="124" t="s">
        <v>358</v>
      </c>
      <c r="F265" s="140"/>
      <c r="G265" s="128">
        <f>G266</f>
        <v>2025501.55</v>
      </c>
    </row>
    <row r="266" spans="1:7" s="15" customFormat="1" ht="30.75">
      <c r="A266" s="135" t="s">
        <v>147</v>
      </c>
      <c r="B266" s="130" t="s">
        <v>16</v>
      </c>
      <c r="C266" s="131" t="s">
        <v>41</v>
      </c>
      <c r="D266" s="131" t="s">
        <v>33</v>
      </c>
      <c r="E266" s="124" t="s">
        <v>231</v>
      </c>
      <c r="F266" s="140"/>
      <c r="G266" s="128">
        <f>G267</f>
        <v>2025501.55</v>
      </c>
    </row>
    <row r="267" spans="1:7" s="15" customFormat="1" ht="30.75">
      <c r="A267" s="119" t="s">
        <v>45</v>
      </c>
      <c r="B267" s="120" t="s">
        <v>16</v>
      </c>
      <c r="C267" s="121" t="s">
        <v>41</v>
      </c>
      <c r="D267" s="121" t="s">
        <v>33</v>
      </c>
      <c r="E267" s="122" t="s">
        <v>231</v>
      </c>
      <c r="F267" s="123">
        <v>600</v>
      </c>
      <c r="G267" s="129">
        <v>2025501.55</v>
      </c>
    </row>
    <row r="268" spans="1:7" s="6" customFormat="1" ht="46.5">
      <c r="A268" s="124" t="s">
        <v>490</v>
      </c>
      <c r="B268" s="130" t="s">
        <v>16</v>
      </c>
      <c r="C268" s="131" t="s">
        <v>41</v>
      </c>
      <c r="D268" s="131" t="s">
        <v>33</v>
      </c>
      <c r="E268" s="136" t="s">
        <v>330</v>
      </c>
      <c r="F268" s="132"/>
      <c r="G268" s="128">
        <f>G269</f>
        <v>3803500.8200000003</v>
      </c>
    </row>
    <row r="269" spans="1:7" s="6" customFormat="1" ht="15">
      <c r="A269" s="118" t="s">
        <v>232</v>
      </c>
      <c r="B269" s="130" t="s">
        <v>16</v>
      </c>
      <c r="C269" s="131" t="s">
        <v>41</v>
      </c>
      <c r="D269" s="131" t="s">
        <v>33</v>
      </c>
      <c r="E269" s="124" t="s">
        <v>359</v>
      </c>
      <c r="F269" s="123"/>
      <c r="G269" s="128">
        <f>G270</f>
        <v>3803500.8200000003</v>
      </c>
    </row>
    <row r="270" spans="1:7" s="8" customFormat="1" ht="30.75">
      <c r="A270" s="119" t="s">
        <v>147</v>
      </c>
      <c r="B270" s="120" t="s">
        <v>16</v>
      </c>
      <c r="C270" s="121" t="s">
        <v>41</v>
      </c>
      <c r="D270" s="121" t="s">
        <v>33</v>
      </c>
      <c r="E270" s="122" t="s">
        <v>233</v>
      </c>
      <c r="F270" s="123"/>
      <c r="G270" s="129">
        <f>G271+G272+G273</f>
        <v>3803500.8200000003</v>
      </c>
    </row>
    <row r="271" spans="1:7" s="16" customFormat="1" ht="63.75" customHeight="1">
      <c r="A271" s="119" t="s">
        <v>44</v>
      </c>
      <c r="B271" s="120" t="s">
        <v>16</v>
      </c>
      <c r="C271" s="121" t="s">
        <v>41</v>
      </c>
      <c r="D271" s="121" t="s">
        <v>33</v>
      </c>
      <c r="E271" s="122" t="s">
        <v>233</v>
      </c>
      <c r="F271" s="123">
        <v>100</v>
      </c>
      <c r="G271" s="129">
        <v>3480771.37</v>
      </c>
    </row>
    <row r="272" spans="1:7" s="13" customFormat="1" ht="34.5" customHeight="1">
      <c r="A272" s="119" t="s">
        <v>140</v>
      </c>
      <c r="B272" s="120" t="s">
        <v>16</v>
      </c>
      <c r="C272" s="121" t="s">
        <v>41</v>
      </c>
      <c r="D272" s="121" t="s">
        <v>33</v>
      </c>
      <c r="E272" s="122" t="s">
        <v>233</v>
      </c>
      <c r="F272" s="123">
        <v>200</v>
      </c>
      <c r="G272" s="129">
        <v>300637.45</v>
      </c>
    </row>
    <row r="273" spans="1:7" s="1" customFormat="1" ht="15.75" customHeight="1">
      <c r="A273" s="119" t="s">
        <v>242</v>
      </c>
      <c r="B273" s="120" t="s">
        <v>16</v>
      </c>
      <c r="C273" s="121" t="s">
        <v>41</v>
      </c>
      <c r="D273" s="121" t="s">
        <v>33</v>
      </c>
      <c r="E273" s="122" t="s">
        <v>233</v>
      </c>
      <c r="F273" s="123">
        <v>800</v>
      </c>
      <c r="G273" s="129">
        <v>22092</v>
      </c>
    </row>
    <row r="274" spans="1:7" s="11" customFormat="1" ht="16.5">
      <c r="A274" s="135" t="s">
        <v>141</v>
      </c>
      <c r="B274" s="130" t="s">
        <v>16</v>
      </c>
      <c r="C274" s="131" t="s">
        <v>41</v>
      </c>
      <c r="D274" s="131" t="s">
        <v>36</v>
      </c>
      <c r="E274" s="136"/>
      <c r="F274" s="132"/>
      <c r="G274" s="128">
        <f>G275</f>
        <v>338943.85</v>
      </c>
    </row>
    <row r="275" spans="1:7" s="11" customFormat="1" ht="30.75">
      <c r="A275" s="124" t="s">
        <v>488</v>
      </c>
      <c r="B275" s="130" t="s">
        <v>16</v>
      </c>
      <c r="C275" s="131" t="s">
        <v>41</v>
      </c>
      <c r="D275" s="131" t="s">
        <v>36</v>
      </c>
      <c r="E275" s="136" t="s">
        <v>322</v>
      </c>
      <c r="F275" s="134"/>
      <c r="G275" s="128">
        <f>G276</f>
        <v>338943.85</v>
      </c>
    </row>
    <row r="276" spans="1:7" s="6" customFormat="1" ht="67.5" customHeight="1">
      <c r="A276" s="124" t="s">
        <v>491</v>
      </c>
      <c r="B276" s="130" t="s">
        <v>16</v>
      </c>
      <c r="C276" s="131" t="s">
        <v>41</v>
      </c>
      <c r="D276" s="131" t="s">
        <v>36</v>
      </c>
      <c r="E276" s="124" t="s">
        <v>329</v>
      </c>
      <c r="F276" s="132"/>
      <c r="G276" s="128">
        <f>G278+G282</f>
        <v>338943.85</v>
      </c>
    </row>
    <row r="277" spans="1:7" s="6" customFormat="1" ht="30.75" customHeight="1">
      <c r="A277" s="118" t="s">
        <v>234</v>
      </c>
      <c r="B277" s="130" t="s">
        <v>16</v>
      </c>
      <c r="C277" s="131" t="s">
        <v>41</v>
      </c>
      <c r="D277" s="131" t="s">
        <v>36</v>
      </c>
      <c r="E277" s="124" t="s">
        <v>360</v>
      </c>
      <c r="F277" s="140"/>
      <c r="G277" s="128">
        <f>G278</f>
        <v>324729.85</v>
      </c>
    </row>
    <row r="278" spans="1:7" s="8" customFormat="1" ht="30.75">
      <c r="A278" s="119" t="s">
        <v>147</v>
      </c>
      <c r="B278" s="120" t="s">
        <v>16</v>
      </c>
      <c r="C278" s="121" t="s">
        <v>41</v>
      </c>
      <c r="D278" s="121" t="s">
        <v>36</v>
      </c>
      <c r="E278" s="145" t="s">
        <v>235</v>
      </c>
      <c r="F278" s="140"/>
      <c r="G278" s="129">
        <f>G279+G280</f>
        <v>324729.85</v>
      </c>
    </row>
    <row r="279" spans="1:7" s="12" customFormat="1" ht="67.5" customHeight="1">
      <c r="A279" s="119" t="s">
        <v>44</v>
      </c>
      <c r="B279" s="120" t="s">
        <v>16</v>
      </c>
      <c r="C279" s="121" t="s">
        <v>41</v>
      </c>
      <c r="D279" s="121" t="s">
        <v>36</v>
      </c>
      <c r="E279" s="145" t="s">
        <v>235</v>
      </c>
      <c r="F279" s="123">
        <v>100</v>
      </c>
      <c r="G279" s="129">
        <v>246088.77</v>
      </c>
    </row>
    <row r="280" spans="1:7" s="10" customFormat="1" ht="35.25" customHeight="1">
      <c r="A280" s="119" t="s">
        <v>140</v>
      </c>
      <c r="B280" s="120" t="s">
        <v>16</v>
      </c>
      <c r="C280" s="121" t="s">
        <v>41</v>
      </c>
      <c r="D280" s="121" t="s">
        <v>36</v>
      </c>
      <c r="E280" s="145" t="s">
        <v>235</v>
      </c>
      <c r="F280" s="123">
        <v>200</v>
      </c>
      <c r="G280" s="129">
        <v>78641.08</v>
      </c>
    </row>
    <row r="281" spans="1:7" s="10" customFormat="1" ht="36" customHeight="1">
      <c r="A281" s="118" t="s">
        <v>236</v>
      </c>
      <c r="B281" s="130" t="s">
        <v>16</v>
      </c>
      <c r="C281" s="131" t="s">
        <v>41</v>
      </c>
      <c r="D281" s="131" t="s">
        <v>36</v>
      </c>
      <c r="E281" s="124" t="s">
        <v>361</v>
      </c>
      <c r="F281" s="140"/>
      <c r="G281" s="128">
        <f>G282</f>
        <v>14214</v>
      </c>
    </row>
    <row r="282" spans="1:7" s="8" customFormat="1" ht="52.5" customHeight="1">
      <c r="A282" s="119" t="s">
        <v>237</v>
      </c>
      <c r="B282" s="120" t="s">
        <v>16</v>
      </c>
      <c r="C282" s="121" t="s">
        <v>41</v>
      </c>
      <c r="D282" s="121" t="s">
        <v>36</v>
      </c>
      <c r="E282" s="122" t="s">
        <v>377</v>
      </c>
      <c r="F282" s="123"/>
      <c r="G282" s="129">
        <f>G283</f>
        <v>14214</v>
      </c>
    </row>
    <row r="283" spans="1:7" s="10" customFormat="1" ht="66" customHeight="1">
      <c r="A283" s="119" t="s">
        <v>44</v>
      </c>
      <c r="B283" s="120" t="s">
        <v>16</v>
      </c>
      <c r="C283" s="121" t="s">
        <v>41</v>
      </c>
      <c r="D283" s="121" t="s">
        <v>36</v>
      </c>
      <c r="E283" s="122" t="s">
        <v>377</v>
      </c>
      <c r="F283" s="123">
        <v>100</v>
      </c>
      <c r="G283" s="129">
        <v>14214</v>
      </c>
    </row>
    <row r="284" spans="1:7" s="29" customFormat="1" ht="17.25">
      <c r="A284" s="135" t="s">
        <v>151</v>
      </c>
      <c r="B284" s="130" t="s">
        <v>16</v>
      </c>
      <c r="C284" s="131" t="s">
        <v>42</v>
      </c>
      <c r="D284" s="131"/>
      <c r="E284" s="136"/>
      <c r="F284" s="132"/>
      <c r="G284" s="128">
        <f aca="true" t="shared" si="2" ref="G284:G289">G285</f>
        <v>502694.88</v>
      </c>
    </row>
    <row r="285" spans="1:7" s="18" customFormat="1" ht="15">
      <c r="A285" s="135" t="s">
        <v>260</v>
      </c>
      <c r="B285" s="130" t="s">
        <v>16</v>
      </c>
      <c r="C285" s="131" t="s">
        <v>42</v>
      </c>
      <c r="D285" s="131" t="s">
        <v>35</v>
      </c>
      <c r="E285" s="136"/>
      <c r="F285" s="132"/>
      <c r="G285" s="128">
        <f t="shared" si="2"/>
        <v>502694.88</v>
      </c>
    </row>
    <row r="286" spans="1:7" s="12" customFormat="1" ht="34.5" customHeight="1">
      <c r="A286" s="124" t="s">
        <v>488</v>
      </c>
      <c r="B286" s="130" t="s">
        <v>16</v>
      </c>
      <c r="C286" s="131" t="s">
        <v>42</v>
      </c>
      <c r="D286" s="131" t="s">
        <v>35</v>
      </c>
      <c r="E286" s="136" t="s">
        <v>322</v>
      </c>
      <c r="F286" s="132"/>
      <c r="G286" s="128">
        <f t="shared" si="2"/>
        <v>502694.88</v>
      </c>
    </row>
    <row r="287" spans="1:7" s="10" customFormat="1" ht="66.75" customHeight="1">
      <c r="A287" s="124" t="s">
        <v>491</v>
      </c>
      <c r="B287" s="130" t="s">
        <v>16</v>
      </c>
      <c r="C287" s="131" t="s">
        <v>42</v>
      </c>
      <c r="D287" s="131" t="s">
        <v>35</v>
      </c>
      <c r="E287" s="124" t="s">
        <v>329</v>
      </c>
      <c r="F287" s="132"/>
      <c r="G287" s="128">
        <f t="shared" si="2"/>
        <v>502694.88</v>
      </c>
    </row>
    <row r="288" spans="1:7" s="10" customFormat="1" ht="33.75" customHeight="1">
      <c r="A288" s="118" t="s">
        <v>236</v>
      </c>
      <c r="B288" s="130" t="s">
        <v>16</v>
      </c>
      <c r="C288" s="131" t="s">
        <v>42</v>
      </c>
      <c r="D288" s="131" t="s">
        <v>35</v>
      </c>
      <c r="E288" s="124" t="s">
        <v>361</v>
      </c>
      <c r="F288" s="132"/>
      <c r="G288" s="128">
        <f t="shared" si="2"/>
        <v>502694.88</v>
      </c>
    </row>
    <row r="289" spans="1:7" s="30" customFormat="1" ht="53.25" customHeight="1">
      <c r="A289" s="178" t="s">
        <v>20</v>
      </c>
      <c r="B289" s="120" t="s">
        <v>16</v>
      </c>
      <c r="C289" s="121" t="s">
        <v>42</v>
      </c>
      <c r="D289" s="121" t="s">
        <v>35</v>
      </c>
      <c r="E289" s="122" t="s">
        <v>378</v>
      </c>
      <c r="F289" s="123"/>
      <c r="G289" s="129">
        <f t="shared" si="2"/>
        <v>502694.88</v>
      </c>
    </row>
    <row r="290" spans="1:7" s="30" customFormat="1" ht="16.5" customHeight="1">
      <c r="A290" s="119" t="s">
        <v>259</v>
      </c>
      <c r="B290" s="120" t="s">
        <v>16</v>
      </c>
      <c r="C290" s="121" t="s">
        <v>42</v>
      </c>
      <c r="D290" s="121" t="s">
        <v>35</v>
      </c>
      <c r="E290" s="122" t="s">
        <v>378</v>
      </c>
      <c r="F290" s="123">
        <v>300</v>
      </c>
      <c r="G290" s="129">
        <v>502694.88</v>
      </c>
    </row>
    <row r="291" spans="1:7" s="30" customFormat="1" ht="21" customHeight="1">
      <c r="A291" s="135" t="s">
        <v>126</v>
      </c>
      <c r="B291" s="138" t="s">
        <v>125</v>
      </c>
      <c r="C291" s="131"/>
      <c r="D291" s="131"/>
      <c r="E291" s="192"/>
      <c r="F291" s="132"/>
      <c r="G291" s="128">
        <f>G292</f>
        <v>244948.53</v>
      </c>
    </row>
    <row r="292" spans="1:7" s="30" customFormat="1" ht="16.5" customHeight="1">
      <c r="A292" s="135" t="s">
        <v>10</v>
      </c>
      <c r="B292" s="138" t="s">
        <v>125</v>
      </c>
      <c r="C292" s="131" t="s">
        <v>33</v>
      </c>
      <c r="D292" s="131"/>
      <c r="E292" s="192"/>
      <c r="F292" s="132"/>
      <c r="G292" s="128">
        <f>G293</f>
        <v>244948.53</v>
      </c>
    </row>
    <row r="293" spans="1:7" s="30" customFormat="1" ht="49.5" customHeight="1">
      <c r="A293" s="135" t="s">
        <v>246</v>
      </c>
      <c r="B293" s="138" t="s">
        <v>125</v>
      </c>
      <c r="C293" s="131" t="s">
        <v>33</v>
      </c>
      <c r="D293" s="131" t="s">
        <v>35</v>
      </c>
      <c r="E293" s="192"/>
      <c r="F293" s="132"/>
      <c r="G293" s="128">
        <f>G294</f>
        <v>244948.53</v>
      </c>
    </row>
    <row r="294" spans="1:7" s="30" customFormat="1" ht="31.5" customHeight="1">
      <c r="A294" s="124" t="s">
        <v>156</v>
      </c>
      <c r="B294" s="138" t="s">
        <v>125</v>
      </c>
      <c r="C294" s="131" t="s">
        <v>33</v>
      </c>
      <c r="D294" s="131" t="s">
        <v>35</v>
      </c>
      <c r="E294" s="136" t="s">
        <v>302</v>
      </c>
      <c r="F294" s="134"/>
      <c r="G294" s="128">
        <f>G295</f>
        <v>244948.53</v>
      </c>
    </row>
    <row r="295" spans="1:7" s="30" customFormat="1" ht="30.75" customHeight="1">
      <c r="A295" s="124" t="s">
        <v>157</v>
      </c>
      <c r="B295" s="138" t="s">
        <v>125</v>
      </c>
      <c r="C295" s="131" t="s">
        <v>33</v>
      </c>
      <c r="D295" s="131" t="s">
        <v>35</v>
      </c>
      <c r="E295" s="124" t="s">
        <v>303</v>
      </c>
      <c r="F295" s="134"/>
      <c r="G295" s="128">
        <f>G296</f>
        <v>244948.53</v>
      </c>
    </row>
    <row r="296" spans="1:7" s="30" customFormat="1" ht="35.25" customHeight="1">
      <c r="A296" s="178" t="s">
        <v>158</v>
      </c>
      <c r="B296" s="174" t="s">
        <v>125</v>
      </c>
      <c r="C296" s="121" t="s">
        <v>33</v>
      </c>
      <c r="D296" s="121" t="s">
        <v>35</v>
      </c>
      <c r="E296" s="145" t="s">
        <v>200</v>
      </c>
      <c r="F296" s="132"/>
      <c r="G296" s="129">
        <f>G297+G298</f>
        <v>244948.53</v>
      </c>
    </row>
    <row r="297" spans="1:7" s="30" customFormat="1" ht="68.25" customHeight="1">
      <c r="A297" s="119" t="s">
        <v>44</v>
      </c>
      <c r="B297" s="174" t="s">
        <v>125</v>
      </c>
      <c r="C297" s="121" t="s">
        <v>33</v>
      </c>
      <c r="D297" s="121" t="s">
        <v>35</v>
      </c>
      <c r="E297" s="145" t="s">
        <v>200</v>
      </c>
      <c r="F297" s="132">
        <v>100</v>
      </c>
      <c r="G297" s="129">
        <v>241315.24</v>
      </c>
    </row>
    <row r="298" spans="1:7" s="30" customFormat="1" ht="34.5" customHeight="1">
      <c r="A298" s="119" t="s">
        <v>140</v>
      </c>
      <c r="B298" s="174" t="s">
        <v>125</v>
      </c>
      <c r="C298" s="121" t="s">
        <v>33</v>
      </c>
      <c r="D298" s="121" t="s">
        <v>35</v>
      </c>
      <c r="E298" s="145" t="s">
        <v>200</v>
      </c>
      <c r="F298" s="132">
        <v>200</v>
      </c>
      <c r="G298" s="129">
        <v>3633.29</v>
      </c>
    </row>
  </sheetData>
  <sheetProtection/>
  <autoFilter ref="A14:G298"/>
  <mergeCells count="11">
    <mergeCell ref="C12:C13"/>
    <mergeCell ref="D12:D13"/>
    <mergeCell ref="E12:E13"/>
    <mergeCell ref="F12:F13"/>
    <mergeCell ref="B1:G1"/>
    <mergeCell ref="A9:B9"/>
    <mergeCell ref="B5:G6"/>
    <mergeCell ref="B2:G4"/>
    <mergeCell ref="G12:G13"/>
    <mergeCell ref="A12:A13"/>
    <mergeCell ref="B12:B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65" r:id="rId1"/>
</worksheet>
</file>

<file path=xl/worksheets/sheet4.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A2" sqref="A2"/>
    </sheetView>
  </sheetViews>
  <sheetFormatPr defaultColWidth="9.00390625" defaultRowHeight="12.75"/>
  <cols>
    <col min="1" max="1" width="5.375" style="0" customWidth="1"/>
    <col min="2" max="2" width="39.375" style="0" customWidth="1"/>
    <col min="3" max="3" width="18.375" style="0" customWidth="1"/>
    <col min="4" max="4" width="24.50390625" style="0" customWidth="1"/>
  </cols>
  <sheetData>
    <row r="2" spans="3:4" ht="12.75" customHeight="1">
      <c r="C2" s="227" t="s">
        <v>601</v>
      </c>
      <c r="D2" s="227"/>
    </row>
    <row r="3" spans="3:4" ht="12.75">
      <c r="C3" s="227"/>
      <c r="D3" s="227"/>
    </row>
    <row r="4" spans="3:4" ht="12.75">
      <c r="C4" s="227"/>
      <c r="D4" s="227"/>
    </row>
    <row r="5" spans="3:4" ht="12.75">
      <c r="C5" s="227"/>
      <c r="D5" s="227"/>
    </row>
    <row r="6" spans="3:4" ht="12.75">
      <c r="C6" s="227"/>
      <c r="D6" s="227"/>
    </row>
    <row r="7" spans="3:4" ht="12.75">
      <c r="C7" s="227"/>
      <c r="D7" s="227"/>
    </row>
    <row r="8" spans="3:4" ht="30" customHeight="1">
      <c r="C8" s="227"/>
      <c r="D8" s="227"/>
    </row>
    <row r="10" spans="1:4" ht="12.75" customHeight="1">
      <c r="A10" s="228" t="s">
        <v>587</v>
      </c>
      <c r="B10" s="228"/>
      <c r="C10" s="228"/>
      <c r="D10" s="228"/>
    </row>
    <row r="11" spans="1:4" ht="12.75">
      <c r="A11" s="228"/>
      <c r="B11" s="228"/>
      <c r="C11" s="228"/>
      <c r="D11" s="228"/>
    </row>
    <row r="12" spans="1:4" ht="12.75">
      <c r="A12" s="228"/>
      <c r="B12" s="228"/>
      <c r="C12" s="228"/>
      <c r="D12" s="228"/>
    </row>
    <row r="13" ht="13.5" thickBot="1">
      <c r="D13" s="199" t="s">
        <v>8</v>
      </c>
    </row>
    <row r="14" spans="1:4" ht="39.75" thickBot="1">
      <c r="A14" s="200" t="s">
        <v>573</v>
      </c>
      <c r="B14" s="200" t="s">
        <v>21</v>
      </c>
      <c r="C14" s="200" t="s">
        <v>588</v>
      </c>
      <c r="D14" s="201" t="s">
        <v>589</v>
      </c>
    </row>
    <row r="15" spans="1:4" ht="13.5" thickBot="1">
      <c r="A15" s="202">
        <v>1</v>
      </c>
      <c r="B15" s="203">
        <v>2</v>
      </c>
      <c r="C15" s="203">
        <v>3</v>
      </c>
      <c r="D15" s="203">
        <v>4</v>
      </c>
    </row>
    <row r="16" spans="1:4" ht="15.75" thickBot="1">
      <c r="A16" s="204" t="s">
        <v>574</v>
      </c>
      <c r="B16" s="205" t="s">
        <v>575</v>
      </c>
      <c r="C16" s="206">
        <v>1</v>
      </c>
      <c r="D16" s="207">
        <v>270157</v>
      </c>
    </row>
    <row r="17" spans="1:4" ht="31.5" thickBot="1">
      <c r="A17" s="208" t="s">
        <v>576</v>
      </c>
      <c r="B17" s="205" t="s">
        <v>577</v>
      </c>
      <c r="C17" s="209">
        <v>3</v>
      </c>
      <c r="D17" s="207">
        <v>245430</v>
      </c>
    </row>
    <row r="18" spans="1:4" ht="15.75" thickBot="1">
      <c r="A18" s="204" t="s">
        <v>578</v>
      </c>
      <c r="B18" s="205" t="s">
        <v>579</v>
      </c>
      <c r="C18" s="206">
        <v>56</v>
      </c>
      <c r="D18" s="207">
        <v>3661057.61</v>
      </c>
    </row>
    <row r="19" spans="1:4" ht="15.75" thickBot="1">
      <c r="A19" s="204" t="s">
        <v>580</v>
      </c>
      <c r="B19" s="205" t="s">
        <v>581</v>
      </c>
      <c r="C19" s="206">
        <v>756</v>
      </c>
      <c r="D19" s="207">
        <v>43334587.97</v>
      </c>
    </row>
    <row r="20" spans="1:4" ht="15.75" thickBot="1">
      <c r="A20" s="204" t="s">
        <v>582</v>
      </c>
      <c r="B20" s="205" t="s">
        <v>583</v>
      </c>
      <c r="C20" s="213">
        <v>69.45</v>
      </c>
      <c r="D20" s="207">
        <v>5500800.77</v>
      </c>
    </row>
    <row r="21" spans="1:4" ht="15.75" thickBot="1">
      <c r="A21" s="204" t="s">
        <v>584</v>
      </c>
      <c r="B21" s="205" t="s">
        <v>585</v>
      </c>
      <c r="C21" s="213">
        <v>30.75</v>
      </c>
      <c r="D21" s="207">
        <v>1340118.4</v>
      </c>
    </row>
    <row r="22" spans="1:4" ht="15.75" thickBot="1">
      <c r="A22" s="210"/>
      <c r="B22" s="210" t="s">
        <v>586</v>
      </c>
      <c r="C22" s="211">
        <f>SUM(C16:C21)</f>
        <v>916.2</v>
      </c>
      <c r="D22" s="212">
        <f>SUM(D16:D21)</f>
        <v>54352151.74999999</v>
      </c>
    </row>
  </sheetData>
  <sheetProtection/>
  <mergeCells count="2">
    <mergeCell ref="C2:D8"/>
    <mergeCell ref="A10: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2021-04-14T10:07:07Z</cp:lastPrinted>
  <dcterms:created xsi:type="dcterms:W3CDTF">2006-02-22T11:09:57Z</dcterms:created>
  <dcterms:modified xsi:type="dcterms:W3CDTF">2021-04-14T10:24:15Z</dcterms:modified>
  <cp:category/>
  <cp:version/>
  <cp:contentType/>
  <cp:contentStatus/>
</cp:coreProperties>
</file>