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826" activeTab="3"/>
  </bookViews>
  <sheets>
    <sheet name="Приложение 1" sheetId="1" r:id="rId1"/>
    <sheet name="Приложение 2" sheetId="2" r:id="rId2"/>
    <sheet name="Приложение  3" sheetId="3" r:id="rId3"/>
    <sheet name="Приложение 4" sheetId="4" r:id="rId4"/>
  </sheets>
  <definedNames>
    <definedName name="_xlnm.Print_Titles" localSheetId="2">'Приложение  3'!$12:$14</definedName>
    <definedName name="_xlnm.Print_Area" localSheetId="2">'Приложение  3'!$A$1:$G$424</definedName>
    <definedName name="_xlnm.Print_Area" localSheetId="0">'Приложение 1'!$A$1:$C$22</definedName>
    <definedName name="_xlnm.Print_Area" localSheetId="1">'Приложение 2'!$A$1:$C$133</definedName>
  </definedNames>
  <calcPr fullCalcOnLoad="1"/>
</workbook>
</file>

<file path=xl/sharedStrings.xml><?xml version="1.0" encoding="utf-8"?>
<sst xmlns="http://schemas.openxmlformats.org/spreadsheetml/2006/main" count="2285" uniqueCount="717">
  <si>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</si>
  <si>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</si>
  <si>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</si>
  <si>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</si>
  <si>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</si>
  <si>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</si>
  <si>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</si>
  <si>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</si>
  <si>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</si>
  <si>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</si>
  <si>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</si>
  <si>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</si>
  <si>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</si>
  <si>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</si>
  <si>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</si>
  <si>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</si>
  <si>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</si>
  <si>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</si>
  <si>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</si>
  <si>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</si>
  <si>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</si>
  <si>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</si>
  <si>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</si>
  <si>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</si>
  <si>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</si>
  <si>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</si>
  <si>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</si>
  <si>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</si>
  <si>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</si>
  <si>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Основное мероприятие "Организация временного трудоустройства несовершеннолетних граждан в возрасте от 14 до 18 лет, в свободное от учебы время"</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</si>
  <si>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</si>
  <si>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</si>
  <si>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</si>
  <si>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</si>
  <si>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</si>
  <si>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</si>
  <si>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</si>
  <si>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</si>
  <si>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</si>
  <si>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</si>
  <si>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</si>
  <si>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</si>
  <si>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</si>
  <si>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</si>
  <si>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</si>
  <si>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</si>
  <si>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</si>
  <si>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</si>
  <si>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</si>
  <si>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</si>
  <si>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</si>
  <si>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</si>
  <si>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</si>
  <si>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</si>
  <si>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</si>
  <si>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</si>
  <si>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</si>
  <si>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</si>
  <si>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</si>
  <si>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</si>
  <si>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</si>
  <si>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</si>
  <si>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</si>
  <si>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</si>
  <si>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</si>
  <si>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</si>
  <si>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</si>
  <si>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</si>
  <si>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</si>
  <si>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</si>
  <si>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</si>
  <si>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</si>
  <si>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</si>
  <si>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</si>
  <si>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</si>
  <si>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</si>
  <si>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</si>
  <si>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</si>
  <si>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</si>
  <si>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</si>
  <si>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</si>
  <si>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</si>
  <si>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</si>
  <si>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</si>
  <si>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</si>
  <si>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</si>
  <si>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</si>
  <si>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</si>
  <si>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</si>
  <si>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</si>
  <si>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</si>
  <si>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</si>
  <si>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</si>
  <si>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</si>
  <si>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</si>
  <si>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</si>
  <si>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</si>
  <si>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</si>
  <si>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</si>
  <si>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</si>
  <si>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</si>
  <si>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</si>
  <si>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</si>
  <si>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</si>
  <si>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</si>
  <si>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</si>
  <si>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</si>
  <si>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</si>
  <si>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</si>
  <si>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</si>
  <si>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</si>
  <si>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</si>
  <si>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</si>
  <si>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</si>
  <si>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</si>
  <si>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</si>
  <si>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</si>
  <si>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</si>
  <si>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</si>
  <si>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</si>
  <si>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</si>
  <si>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</si>
  <si>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</si>
  <si>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</si>
  <si>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</si>
  <si>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</si>
  <si>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</si>
  <si>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</si>
  <si>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</si>
  <si>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</si>
  <si>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</si>
  <si>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</si>
  <si>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</si>
  <si>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</si>
  <si>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</si>
  <si>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</si>
  <si>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</si>
  <si>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</si>
  <si>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</si>
  <si>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</si>
  <si>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</si>
  <si>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</si>
  <si>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</si>
  <si>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</si>
  <si>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</si>
  <si>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</si>
  <si>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</si>
  <si>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</si>
  <si>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</si>
  <si>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</si>
  <si>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</si>
  <si>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</si>
  <si>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</si>
  <si>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</si>
  <si>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</si>
  <si>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</si>
  <si>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</si>
  <si>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</si>
  <si>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</si>
  <si>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</si>
  <si>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</si>
  <si>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</si>
  <si>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</si>
  <si>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</si>
  <si>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</si>
  <si>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</si>
  <si>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</si>
  <si>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</si>
  <si>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</si>
  <si>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</si>
  <si>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</si>
  <si>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</si>
  <si>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</si>
  <si>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</si>
  <si>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</si>
  <si>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</si>
  <si>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</si>
  <si>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</si>
  <si>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</si>
  <si>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</si>
  <si>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</si>
  <si>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</si>
  <si>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</si>
  <si>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</si>
  <si>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</si>
  <si>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</si>
  <si>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</si>
  <si>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</si>
  <si>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</si>
  <si>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</si>
  <si>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</si>
  <si>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</si>
  <si>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</si>
  <si>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</si>
  <si>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</si>
  <si>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</si>
  <si>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</si>
  <si>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</si>
  <si>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</si>
  <si>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</si>
  <si>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</si>
  <si>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</si>
  <si>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</si>
  <si>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</si>
  <si>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</si>
  <si>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</si>
  <si>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</si>
  <si>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</si>
  <si>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</si>
  <si>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</si>
  <si>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</si>
  <si>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</si>
  <si>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</si>
  <si>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</si>
  <si>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</si>
  <si>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</si>
  <si>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</si>
  <si>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</si>
  <si>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</si>
  <si>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</si>
  <si>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</si>
  <si>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</si>
  <si>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</si>
  <si>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</si>
  <si>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</si>
  <si>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</si>
  <si>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</si>
  <si>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</si>
  <si>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</si>
  <si>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</si>
  <si>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</si>
  <si>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</si>
  <si>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</si>
  <si>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</si>
  <si>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</si>
  <si>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</si>
  <si>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</si>
  <si>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</si>
  <si>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</si>
  <si>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</si>
  <si>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</si>
  <si>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</si>
  <si>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</si>
  <si>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</si>
  <si>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</si>
  <si>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</si>
  <si>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</si>
  <si>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</si>
  <si>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</si>
  <si>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</si>
  <si>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</si>
  <si>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</si>
  <si>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</si>
  <si>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</si>
  <si>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</si>
  <si>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</si>
  <si>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</si>
  <si>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</si>
  <si>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</si>
  <si>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</si>
  <si>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</si>
  <si>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</si>
  <si>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</si>
  <si>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</si>
  <si>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</si>
  <si>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</si>
  <si>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</si>
  <si>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</si>
  <si>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</si>
  <si>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</si>
  <si>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</si>
  <si>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</si>
  <si>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</si>
  <si>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</si>
  <si>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МЕЖБЮДЖЕТНЫЕ ТРАНСФЕРТЫ ОБЩЕГО ХАРАКТЕРА БЮДЖЕТАМ БЮДЖЕТНОЙ СИСТЕМЫ РОССИЙСКОЙ ФЕДЕРАЦИИ</t>
  </si>
  <si>
    <t>02 2 02 С1475</t>
  </si>
  <si>
    <t>13 2 02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</si>
  <si>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</si>
  <si>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</si>
  <si>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</si>
  <si>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</si>
  <si>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</si>
  <si>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</si>
  <si>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</si>
  <si>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</si>
  <si>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</si>
  <si>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</si>
  <si>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</si>
  <si>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</si>
  <si>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</si>
  <si>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</si>
  <si>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</si>
  <si>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</si>
  <si>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</si>
  <si>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</si>
  <si>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</si>
  <si>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</si>
  <si>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</si>
  <si>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</si>
  <si>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</si>
  <si>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</si>
  <si>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</si>
  <si>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</si>
  <si>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</si>
  <si>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</si>
  <si>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</si>
  <si>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</si>
  <si>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</si>
  <si>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</si>
  <si>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</si>
  <si>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</si>
  <si>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</si>
  <si>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</si>
  <si>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</si>
  <si>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</si>
  <si>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</si>
  <si>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</si>
  <si>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</si>
  <si>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</si>
  <si>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</si>
  <si>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</si>
  <si>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</si>
  <si>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НАЦИОНАЛЬНАЯ БЕЗОПАСНОСТЬ И ПРАВООХРАНИТЕЛЬНАЯ ДЕЯТЕЛЬНОСТЬ</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</si>
  <si>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</si>
  <si>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</si>
  <si>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</si>
  <si>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</si>
  <si>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</si>
  <si>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</si>
  <si>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</si>
  <si>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</si>
  <si>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</si>
  <si>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</si>
  <si>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</si>
  <si>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</si>
  <si>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</si>
  <si>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</si>
  <si>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</si>
  <si>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</si>
  <si>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</si>
  <si>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</si>
  <si>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</si>
  <si>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</si>
  <si>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</si>
  <si>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</si>
  <si>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</si>
  <si>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</si>
  <si>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</si>
  <si>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</si>
  <si>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</si>
  <si>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</si>
  <si>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</si>
  <si>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</si>
  <si>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</si>
  <si>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</si>
  <si>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</si>
  <si>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</si>
  <si>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</si>
  <si>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</si>
  <si>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</si>
  <si>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</si>
  <si>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</si>
  <si>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</si>
  <si>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</si>
  <si>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</si>
  <si>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10 0 00 00000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</si>
  <si>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</si>
  <si>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</si>
  <si>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</si>
  <si>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</si>
  <si>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</si>
  <si>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</si>
  <si>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</si>
  <si>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</si>
  <si>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</si>
  <si>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</si>
  <si>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</si>
  <si>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</si>
  <si>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</si>
  <si>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</si>
  <si>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</si>
  <si>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</si>
  <si>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</si>
  <si>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</si>
  <si>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</si>
  <si>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</si>
  <si>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</si>
  <si>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</si>
  <si>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</si>
  <si>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</si>
  <si>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11 2 00 00000</t>
  </si>
  <si>
    <t>17 2 00 00000</t>
  </si>
  <si>
    <t>17 1 00 00000</t>
  </si>
  <si>
    <t>13 2 00 00000</t>
  </si>
  <si>
    <t>76 1 00 00000</t>
  </si>
  <si>
    <t>10 2 00 00000</t>
  </si>
  <si>
    <t>04 1 00 00000</t>
  </si>
  <si>
    <t>02 1 02 00000</t>
  </si>
  <si>
    <t>02 2 02 00000</t>
  </si>
  <si>
    <t>02 3 02 00000</t>
  </si>
  <si>
    <t>02 3 03 00000</t>
  </si>
  <si>
    <t>02 3 04 00000</t>
  </si>
  <si>
    <t>04 1 01 00000</t>
  </si>
  <si>
    <t>10 2 01 00000</t>
  </si>
  <si>
    <t>13 2 02 00000</t>
  </si>
  <si>
    <t>17 1 01 00000</t>
  </si>
  <si>
    <t>17 2 01 00000</t>
  </si>
  <si>
    <t>11 2 01 00000</t>
  </si>
  <si>
    <t>20 1 01 00000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</si>
  <si>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</si>
  <si>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</si>
  <si>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</si>
  <si>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</si>
  <si>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</si>
  <si>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</si>
  <si>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</si>
  <si>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</si>
  <si>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</si>
  <si>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</si>
  <si>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</si>
  <si>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</si>
  <si>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</si>
  <si>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</si>
  <si>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</si>
  <si>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</si>
  <si>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</si>
  <si>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</si>
  <si>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</si>
  <si>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</si>
  <si>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</si>
  <si>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</si>
  <si>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</si>
  <si>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</si>
  <si>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</si>
  <si>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</si>
  <si>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</si>
  <si>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</si>
  <si>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</si>
  <si>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</si>
  <si>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</si>
  <si>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</si>
  <si>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</si>
  <si>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</si>
  <si>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</si>
  <si>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</si>
  <si>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</si>
  <si>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</si>
  <si>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</si>
  <si>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</si>
  <si>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</si>
  <si>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</si>
  <si>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</si>
  <si>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</si>
  <si>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</si>
  <si>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</si>
  <si>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</si>
  <si>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</si>
  <si>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</si>
  <si>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</si>
  <si>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</si>
  <si>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</si>
  <si>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</si>
  <si>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</si>
  <si>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</si>
  <si>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</si>
  <si>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</si>
  <si>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</si>
  <si>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</si>
  <si>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</si>
  <si>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</si>
  <si>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</si>
  <si>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</si>
  <si>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</si>
  <si>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</si>
  <si>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</si>
  <si>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</si>
  <si>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</si>
  <si>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</si>
  <si>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</si>
  <si>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</si>
  <si>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</si>
  <si>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</si>
  <si>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</si>
  <si>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</si>
  <si>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</si>
  <si>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</si>
  <si>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</si>
  <si>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</si>
  <si>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</si>
  <si>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</si>
  <si>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</si>
  <si>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</si>
  <si>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</si>
  <si>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</si>
  <si>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</si>
  <si>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</si>
  <si>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</si>
  <si>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</si>
  <si>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</si>
  <si>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</si>
  <si>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</si>
  <si>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</si>
  <si>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</si>
  <si>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</si>
  <si>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</si>
  <si>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</si>
  <si>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</si>
  <si>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</si>
  <si>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</si>
  <si>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</si>
  <si>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</si>
  <si>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</si>
  <si>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</si>
  <si>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</si>
  <si>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</si>
  <si>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</si>
  <si>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</si>
  <si>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</si>
  <si>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</si>
  <si>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</si>
  <si>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</si>
  <si>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</si>
  <si>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</si>
  <si>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</si>
  <si>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</si>
  <si>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</si>
  <si>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</si>
  <si>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</si>
  <si>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</si>
  <si>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</si>
  <si>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</si>
  <si>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</si>
  <si>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</si>
  <si>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</si>
  <si>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</si>
  <si>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</si>
  <si>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</si>
  <si>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</si>
  <si>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</si>
  <si>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</si>
  <si>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</si>
  <si>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</si>
  <si>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</si>
  <si>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</si>
  <si>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</si>
  <si>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</si>
  <si>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</si>
  <si>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</si>
  <si>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</si>
  <si>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</si>
  <si>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</si>
  <si>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</si>
  <si>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</si>
  <si>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</si>
  <si>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</si>
  <si>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</si>
  <si>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</si>
  <si>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</si>
  <si>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</si>
  <si>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</si>
  <si>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</si>
  <si>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</si>
  <si>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</si>
  <si>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</si>
  <si>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</si>
  <si>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</si>
  <si>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</si>
  <si>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</si>
  <si>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</si>
  <si>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</si>
  <si>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</si>
  <si>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</si>
  <si>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</si>
  <si>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</si>
  <si>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</si>
  <si>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</si>
  <si>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</si>
  <si>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</si>
  <si>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</si>
  <si>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</si>
  <si>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</si>
  <si>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</si>
  <si>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</si>
  <si>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</si>
  <si>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</si>
  <si>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</si>
  <si>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</si>
  <si>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</si>
  <si>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</si>
  <si>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</si>
  <si>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</si>
  <si>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</si>
  <si>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</si>
  <si>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</si>
  <si>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</si>
  <si>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</si>
  <si>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</si>
  <si>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</si>
  <si>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2 02 25467 05 0000 150</t>
  </si>
  <si>
    <t>2 02 27567 00 0000 150</t>
  </si>
  <si>
    <t>2 02 27567 05 0000 150</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</si>
  <si>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</si>
  <si>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</si>
  <si>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2 07 00000 00 0000 000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</si>
  <si>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</si>
  <si>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</si>
  <si>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</si>
  <si>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2 07 05000 05 0000 150</t>
  </si>
  <si>
    <t>2 07 05020 05 0000 150</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</si>
  <si>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</si>
  <si>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</si>
  <si>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07 2 02 С1417</t>
  </si>
  <si>
    <t xml:space="preserve">Создание условий для развития социальной и инженерной инфраструктуры муниципальных образований </t>
  </si>
  <si>
    <t>07 2 01 С1416</t>
  </si>
  <si>
    <t>Мероприятия по  разработке документов территориального планирования и градостроительного зонирования</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</si>
  <si>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</si>
  <si>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</si>
  <si>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</si>
  <si>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</si>
  <si>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</si>
  <si>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</si>
  <si>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03 2 02 С1411</t>
  </si>
  <si>
    <t>Расходы на приобретение оборудования для школьных столовых</t>
  </si>
  <si>
    <t>01 1 01 L4670</t>
  </si>
  <si>
    <t>Обеспечение развития и укрепления материально-технической базы муниципальных домов культуры</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</si>
  <si>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</si>
  <si>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</si>
  <si>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</si>
  <si>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</si>
  <si>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</si>
  <si>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2 02 15002 05 0000 150</t>
  </si>
  <si>
    <t>Дотации бюджетам муниципальных районов на поддержку мер по обеспечению сбалансированности бюджетов</t>
  </si>
  <si>
    <t>2 02 15002 00 0000 150</t>
  </si>
  <si>
    <t>Дотации бюджетам на поддержку мер по обеспечению сбалансированности бюджетов</t>
  </si>
  <si>
    <t>Приложение №2</t>
  </si>
  <si>
    <t>Приложение №3</t>
  </si>
  <si>
    <t>№ п/п</t>
  </si>
  <si>
    <t>1.</t>
  </si>
  <si>
    <t>Глава муниципального образования</t>
  </si>
  <si>
    <t>2.</t>
  </si>
  <si>
    <t>Законодательный (представительный) орган муниципального образования</t>
  </si>
  <si>
    <t>3.</t>
  </si>
  <si>
    <t>Местная администрация</t>
  </si>
  <si>
    <t>4.</t>
  </si>
  <si>
    <t>Учреждения образования</t>
  </si>
  <si>
    <t>5.</t>
  </si>
  <si>
    <t>Учреждения культуры</t>
  </si>
  <si>
    <t>6.</t>
  </si>
  <si>
    <t>Прочие учреждения</t>
  </si>
  <si>
    <t>ИТОГО:</t>
  </si>
  <si>
    <t>78 1 00 10030</t>
  </si>
  <si>
    <t>Резервный фонд Администрации Курской области</t>
  </si>
  <si>
    <t>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</si>
  <si>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</si>
  <si>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1 11 03000 00 0000 120</t>
  </si>
  <si>
    <t>1 11 03050 05 0000 120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</si>
  <si>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</si>
  <si>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</si>
  <si>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1 17 01000 00 0000 180</t>
  </si>
  <si>
    <t>1 17 01050 05 0000 180</t>
  </si>
  <si>
    <t>Невыясненные поступления</t>
  </si>
  <si>
    <t>Невыясненные поступления, зачисляемые в бюджеты муниципальных районов</t>
  </si>
  <si>
    <t>2 02 40000 00 0000 150</t>
  </si>
  <si>
    <t>2 02 45160 00 0000 150</t>
  </si>
  <si>
    <t>2 02 45160 05 0000 150</t>
  </si>
  <si>
    <t>Иные межбюджетные трансферты</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</si>
  <si>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</si>
  <si>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</si>
  <si>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Источники финансирования дефицита бюджета муниципального района «Льговский район» Курской области за 9 месяцев 2019 года</t>
  </si>
  <si>
    <t>Поступление доходов в бюджет муниципального района «Льговский район» Курской области за 9 месяцев 2019 года</t>
  </si>
  <si>
    <t>Сведения о численности муниципальных служащих органов местного самоуправления, работников муниципальных учреждений и фактических затрат на их денежное содержание за 9 месяцев 2019 года муниципального района «Льговский район» Курской области</t>
  </si>
  <si>
    <t>Штатная численность на 01.10.2019 года</t>
  </si>
  <si>
    <t>Фактические затраты на их содержание за  9 месяцев 2019 года</t>
  </si>
  <si>
    <t>РАСХОДОВ РАЙОННОГО БЮДЖЕТА ЗА 9 МЕСЯЦЕВ 2019 ГОДА</t>
  </si>
  <si>
    <t>1 05 04000 02 0000 110</t>
  </si>
  <si>
    <t>1 05 04020 02 0000 110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</si>
  <si>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</si>
  <si>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</si>
  <si>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1 16 33000 00 0000 140</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</si>
  <si>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</si>
  <si>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</si>
  <si>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</si>
  <si>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Субсидии из областного бюджета бюджетам муниципальных районов на мероприятия по внесению в Единый государственный реестр недвижимости сведений о границах муниципальных образований и границах населенных пунктов</t>
  </si>
  <si>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мероприятий при осуществлении деятельности по обращению с животными без владельцев</t>
  </si>
  <si>
    <t>77 2 00 С1402</t>
  </si>
  <si>
    <t>02 3 04 С1402</t>
  </si>
  <si>
    <t>Муниципальная программа "Развитие муниципальной службы в Льговском районе Курской области на 2019-2021 годы"</t>
  </si>
  <si>
    <t>09 0 00 00000</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</si>
  <si>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</si>
  <si>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09 1 00 00000</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</si>
  <si>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</si>
  <si>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09 1 01 00000</t>
  </si>
  <si>
    <t>Мероприятия, направленные на развитие мунипальной службы</t>
  </si>
  <si>
    <t>09 1 01 С1437</t>
  </si>
  <si>
    <t xml:space="preserve">Основное мероприятие «Проведение первичных мероприятий по защите информации </t>
  </si>
  <si>
    <t>20 2 01 00000</t>
  </si>
  <si>
    <t>20 2 01 С1494</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</si>
  <si>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</si>
  <si>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</si>
  <si>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</si>
  <si>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</si>
  <si>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Другие вопросы в области национальной экономики</t>
  </si>
  <si>
    <t>16 1 01 R5671</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</si>
  <si>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</si>
  <si>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</si>
  <si>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Организация отдыха детей в каникулярное время</t>
  </si>
  <si>
    <t>08 4 01 13540</t>
  </si>
  <si>
    <t>Мероприятия по организации питания обучающихся муниципальных образовательных организаций</t>
  </si>
  <si>
    <t>03 2 04 С1412</t>
  </si>
  <si>
    <t>ЗДРАВООХРАНЕНИЕ</t>
  </si>
  <si>
    <t>Санитарно-эпидемиологическое благополучие</t>
  </si>
  <si>
    <t>Организация мероприятий при осуществлении деятельности по обращению с животными без владельцев</t>
  </si>
  <si>
    <t>22 1 01 12700</t>
  </si>
  <si>
    <t>Приложение №1
к Постановлению Администрации Льговского района Курской области 
от 17.10.2019 г.  № 497
«Об утверждении отчета                                                                                                                                                              об исполнении бюджета муниципального района «Льговский район» Курской области за 9 месяцев 2019 года»</t>
  </si>
  <si>
    <t>к Постановлению Администрации Льговского района Курской области от 17.10.2019 г.  № 497 «Об утверждении отчета                                                                                                                                                              об исполнении бюджета муниципального района «Льговский район» Курской области за 9 месяцев 2019 года»</t>
  </si>
  <si>
    <t>к Постановлению Администрации Льговского района Курской области от 17.10.2019 г.  № 497
«Об утверждении отчета                                                                                                                                                              об исполнении бюджета муниципального района «Льговский район» Курской области за 9 месяцев 2019 года»</t>
  </si>
  <si>
    <t>Приложение № 4
к Постановлению Администрации Льговского района Курской области от 17.10.2019 г.  № 497 «Об утверждении отчета                                                                                                                                                              об исполнении бюджета муниципального района «Льговский район» Курской области за 9 месяцев 2019 года»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</si>
</sst>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 numFmtId="177" formatCode="#,##0.00000"/>
    <numFmt numFmtId="178" formatCode="#,##0.00_ ;\-#,##0.00\ "/>
  </numFmts>
  <fonts count="79">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8" fillId="31" borderId="0" applyNumberFormat="0" applyBorder="0" applyAlignment="0" applyProtection="0"/>
  </cellStyleXfs>
  <cellXfs count="258">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0" fontId="38" fillId="0" borderId="10" xfId="0"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32" fillId="32" borderId="10" xfId="0" applyFont="1" applyFill="1" applyBorder="1" applyAlignment="1">
      <alignment horizontal="center" vertical="center"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32" fillId="32" borderId="10" xfId="0" applyFont="1" applyFill="1" applyBorder="1" applyAlignment="1">
      <alignment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39" fillId="0" borderId="0" xfId="0" applyNumberFormat="1" applyFont="1" applyFill="1" applyAlignment="1">
      <alignment vertical="top"/>
    </xf>
    <xf numFmtId="171" fontId="40" fillId="0" borderId="0" xfId="0" applyNumberFormat="1" applyFont="1" applyFill="1" applyAlignment="1">
      <alignment vertical="top"/>
    </xf>
    <xf numFmtId="171" fontId="41" fillId="0" borderId="0" xfId="0" applyNumberFormat="1" applyFont="1" applyFill="1" applyAlignment="1">
      <alignment vertical="top" wrapText="1"/>
    </xf>
    <xf numFmtId="171" fontId="41"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32" fillId="32" borderId="13" xfId="0" applyFont="1" applyFill="1" applyBorder="1" applyAlignment="1">
      <alignment horizontal="left" vertical="center" wrapText="1"/>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 fontId="1" fillId="0" borderId="0" xfId="0" applyNumberFormat="1" applyFont="1" applyFill="1" applyAlignment="1">
      <alignment horizontal="center" vertical="center"/>
    </xf>
    <xf numFmtId="171" fontId="2" fillId="32" borderId="10" xfId="0" applyNumberFormat="1" applyFont="1" applyFill="1" applyBorder="1" applyAlignment="1">
      <alignment horizontal="center" vertic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0" fontId="1" fillId="0" borderId="16" xfId="0" applyFont="1" applyBorder="1" applyAlignment="1">
      <alignment horizontal="center" wrapText="1"/>
    </xf>
    <xf numFmtId="0" fontId="1" fillId="0" borderId="16" xfId="0" applyFont="1" applyBorder="1" applyAlignment="1">
      <alignment wrapText="1"/>
    </xf>
    <xf numFmtId="0" fontId="1" fillId="0" borderId="14" xfId="0" applyFont="1" applyBorder="1" applyAlignment="1">
      <alignment horizont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2" fontId="1" fillId="0" borderId="14" xfId="0" applyNumberFormat="1" applyFont="1" applyBorder="1" applyAlignment="1">
      <alignment horizontal="center" wrapText="1"/>
    </xf>
    <xf numFmtId="0" fontId="32" fillId="32" borderId="11" xfId="0" applyFont="1" applyFill="1" applyBorder="1" applyAlignment="1">
      <alignment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 fillId="32" borderId="10" xfId="59" applyNumberFormat="1" applyFont="1" applyFill="1" applyBorder="1" applyAlignment="1">
      <alignment horizontal="right" vertical="center" wrapText="1"/>
      <protection/>
    </xf>
    <xf numFmtId="4" fontId="35" fillId="32" borderId="10" xfId="59" applyNumberFormat="1" applyFont="1" applyFill="1" applyBorder="1" applyAlignment="1">
      <alignment vertical="center" wrapText="1"/>
      <protection/>
    </xf>
    <xf numFmtId="4" fontId="28"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protection/>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 fillId="32" borderId="10" xfId="0" applyNumberFormat="1" applyFont="1" applyFill="1" applyBorder="1" applyAlignment="1">
      <alignment vertical="top"/>
    </xf>
    <xf numFmtId="4" fontId="2" fillId="32" borderId="10" xfId="0" applyNumberFormat="1" applyFont="1" applyFill="1" applyBorder="1" applyAlignment="1">
      <alignment vertical="top" wrapText="1"/>
    </xf>
    <xf numFmtId="4" fontId="2" fillId="32" borderId="10" xfId="0" applyNumberFormat="1" applyFont="1" applyFill="1" applyBorder="1" applyAlignment="1">
      <alignment vertical="center" wrapText="1"/>
    </xf>
    <xf numFmtId="4" fontId="4" fillId="0" borderId="10" xfId="67" applyNumberFormat="1" applyFont="1" applyBorder="1" applyAlignment="1">
      <alignment horizontal="right" vertical="center" wrapText="1"/>
    </xf>
    <xf numFmtId="4" fontId="38" fillId="0" borderId="10" xfId="67" applyNumberFormat="1" applyFont="1" applyBorder="1" applyAlignment="1">
      <alignment horizontal="right" vertical="center" wrapText="1"/>
    </xf>
    <xf numFmtId="4" fontId="38" fillId="0" borderId="10"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178" fontId="1" fillId="0" borderId="15" xfId="67" applyNumberFormat="1" applyFont="1" applyBorder="1" applyAlignment="1">
      <alignment horizontal="center" vertical="center" wrapText="1"/>
    </xf>
    <xf numFmtId="178" fontId="1" fillId="0" borderId="14" xfId="67" applyNumberFormat="1" applyFont="1" applyBorder="1" applyAlignment="1">
      <alignment horizontal="center" vertical="center" wrapText="1"/>
    </xf>
    <xf numFmtId="0" fontId="1" fillId="32" borderId="14" xfId="0" applyFont="1" applyFill="1" applyBorder="1" applyAlignment="1">
      <alignment horizont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32" borderId="13" xfId="0" applyNumberFormat="1" applyFont="1" applyFill="1" applyBorder="1" applyAlignment="1" applyProtection="1">
      <alignment vertical="center" wrapText="1"/>
      <protection/>
    </xf>
    <xf numFmtId="0" fontId="17" fillId="0" borderId="0" xfId="0" applyFont="1" applyAlignment="1">
      <alignment/>
    </xf>
    <xf numFmtId="0" fontId="44" fillId="0" borderId="0" xfId="0" applyFont="1" applyAlignment="1">
      <alignment horizontal="right"/>
    </xf>
    <xf numFmtId="0" fontId="31" fillId="0" borderId="17" xfId="0" applyFont="1" applyBorder="1" applyAlignment="1">
      <alignment horizontal="center" vertical="center" wrapText="1"/>
    </xf>
    <xf numFmtId="0" fontId="31" fillId="0" borderId="17" xfId="0" applyFont="1" applyBorder="1" applyAlignment="1">
      <alignment horizontal="center" wrapText="1"/>
    </xf>
    <xf numFmtId="2" fontId="1" fillId="32" borderId="14" xfId="0" applyNumberFormat="1" applyFont="1" applyFill="1" applyBorder="1" applyAlignment="1">
      <alignment horizont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center" vertical="top" wrapText="1"/>
    </xf>
    <xf numFmtId="171" fontId="1" fillId="32" borderId="0" xfId="0" applyNumberFormat="1" applyFont="1" applyFill="1" applyAlignment="1">
      <alignment horizontal="right" vertical="top" wrapText="1"/>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vertical="top"/>
      <protection/>
    </xf>
    <xf numFmtId="0" fontId="1" fillId="32" borderId="0" xfId="0" applyFont="1" applyFill="1" applyAlignment="1" applyProtection="1">
      <alignment horizontal="left" vertical="top" wrapText="1"/>
      <protection/>
    </xf>
    <xf numFmtId="0" fontId="1" fillId="32" borderId="0" xfId="0" applyFont="1" applyFill="1" applyAlignment="1" applyProtection="1">
      <alignment horizontal="right" vertical="top" wrapText="1"/>
      <protection/>
    </xf>
    <xf numFmtId="171" fontId="11" fillId="32" borderId="0" xfId="0" applyNumberFormat="1" applyFont="1" applyFill="1" applyBorder="1" applyAlignment="1">
      <alignment horizontal="left" vertical="top" wrapText="1"/>
    </xf>
    <xf numFmtId="0" fontId="31" fillId="0" borderId="0" xfId="0" applyFont="1"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2"/>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247" t="s">
        <v>713</v>
      </c>
      <c r="C1" s="248"/>
    </row>
    <row r="2" spans="2:3" ht="22.5" customHeight="1">
      <c r="B2" s="81"/>
      <c r="C2" s="82"/>
    </row>
    <row r="3" spans="1:3" ht="36.75" customHeight="1">
      <c r="A3" s="249" t="s">
        <v>668</v>
      </c>
      <c r="B3" s="249"/>
      <c r="C3" s="249"/>
    </row>
    <row r="4" spans="1:3" ht="11.25" customHeight="1">
      <c r="A4" s="141"/>
      <c r="B4" s="141"/>
      <c r="C4" s="141"/>
    </row>
    <row r="5" ht="15">
      <c r="C5" s="67" t="s">
        <v>10</v>
      </c>
    </row>
    <row r="6" spans="1:3" ht="43.5" customHeight="1">
      <c r="A6" s="79" t="s">
        <v>296</v>
      </c>
      <c r="B6" s="79" t="s">
        <v>26</v>
      </c>
      <c r="C6" s="79" t="s">
        <v>60</v>
      </c>
    </row>
    <row r="7" spans="1:3" ht="17.25" customHeight="1">
      <c r="A7" s="78">
        <v>1</v>
      </c>
      <c r="B7" s="78">
        <v>2</v>
      </c>
      <c r="C7" s="78">
        <v>3</v>
      </c>
    </row>
    <row r="8" spans="1:3" ht="45" customHeight="1">
      <c r="A8" s="79" t="s">
        <v>315</v>
      </c>
      <c r="B8" s="194" t="s">
        <v>297</v>
      </c>
      <c r="C8" s="231">
        <f>C9+C18</f>
        <v>-35724555.619999975</v>
      </c>
    </row>
    <row r="9" spans="1:3" ht="38.25" customHeight="1">
      <c r="A9" s="79" t="s">
        <v>298</v>
      </c>
      <c r="B9" s="194" t="s">
        <v>299</v>
      </c>
      <c r="C9" s="232">
        <f>C14+C10</f>
        <v>-35794555.619999975</v>
      </c>
    </row>
    <row r="10" spans="1:3" ht="20.25" customHeight="1">
      <c r="A10" s="79" t="s">
        <v>300</v>
      </c>
      <c r="B10" s="194" t="s">
        <v>301</v>
      </c>
      <c r="C10" s="231">
        <f>C11</f>
        <v>-296527432.58</v>
      </c>
    </row>
    <row r="11" spans="1:3" ht="20.25" customHeight="1">
      <c r="A11" s="80" t="s">
        <v>302</v>
      </c>
      <c r="B11" s="195" t="s">
        <v>303</v>
      </c>
      <c r="C11" s="232">
        <f>C12</f>
        <v>-296527432.58</v>
      </c>
    </row>
    <row r="12" spans="1:3" ht="20.25" customHeight="1">
      <c r="A12" s="80" t="s">
        <v>304</v>
      </c>
      <c r="B12" s="195" t="s">
        <v>305</v>
      </c>
      <c r="C12" s="233">
        <f>C13</f>
        <v>-296527432.58</v>
      </c>
    </row>
    <row r="13" spans="1:3" ht="37.5" customHeight="1">
      <c r="A13" s="80" t="s">
        <v>306</v>
      </c>
      <c r="B13" s="195" t="s">
        <v>307</v>
      </c>
      <c r="C13" s="232">
        <v>-296527432.58</v>
      </c>
    </row>
    <row r="14" spans="1:3" ht="18.75" customHeight="1">
      <c r="A14" s="79" t="s">
        <v>308</v>
      </c>
      <c r="B14" s="194" t="s">
        <v>309</v>
      </c>
      <c r="C14" s="231">
        <f>C15</f>
        <v>260732876.96</v>
      </c>
    </row>
    <row r="15" spans="1:3" ht="18.75" customHeight="1">
      <c r="A15" s="80" t="s">
        <v>310</v>
      </c>
      <c r="B15" s="195" t="s">
        <v>309</v>
      </c>
      <c r="C15" s="232">
        <f>C16</f>
        <v>260732876.96</v>
      </c>
    </row>
    <row r="16" spans="1:3" ht="18.75" customHeight="1">
      <c r="A16" s="80" t="s">
        <v>311</v>
      </c>
      <c r="B16" s="195" t="s">
        <v>312</v>
      </c>
      <c r="C16" s="233">
        <f>C17</f>
        <v>260732876.96</v>
      </c>
    </row>
    <row r="17" spans="1:3" ht="36.75" customHeight="1">
      <c r="A17" s="80" t="s">
        <v>313</v>
      </c>
      <c r="B17" s="195" t="s">
        <v>314</v>
      </c>
      <c r="C17" s="233">
        <v>260732876.96</v>
      </c>
    </row>
    <row r="18" spans="1:3" ht="39.75" customHeight="1">
      <c r="A18" s="79" t="s">
        <v>336</v>
      </c>
      <c r="B18" s="194" t="s">
        <v>337</v>
      </c>
      <c r="C18" s="234">
        <f>C19</f>
        <v>70000</v>
      </c>
    </row>
    <row r="19" spans="1:3" ht="36">
      <c r="A19" s="80" t="s">
        <v>338</v>
      </c>
      <c r="B19" s="195" t="s">
        <v>339</v>
      </c>
      <c r="C19" s="233">
        <f>C20</f>
        <v>70000</v>
      </c>
    </row>
    <row r="20" spans="1:3" ht="36">
      <c r="A20" s="80" t="s">
        <v>340</v>
      </c>
      <c r="B20" s="195" t="s">
        <v>341</v>
      </c>
      <c r="C20" s="232">
        <f>C21</f>
        <v>70000</v>
      </c>
    </row>
    <row r="21" spans="1:3" ht="54">
      <c r="A21" s="80" t="s">
        <v>342</v>
      </c>
      <c r="B21" s="195" t="s">
        <v>343</v>
      </c>
      <c r="C21" s="232">
        <f>C22</f>
        <v>70000</v>
      </c>
    </row>
    <row r="22" spans="1:3" ht="72">
      <c r="A22" s="80" t="s">
        <v>344</v>
      </c>
      <c r="B22" s="195" t="s">
        <v>345</v>
      </c>
      <c r="C22" s="232">
        <v>70000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3"/>
  <sheetViews>
    <sheetView view="pageBreakPreview" zoomScaleSheetLayoutView="100" zoomScalePageLayoutView="0" workbookViewId="0" topLeftCell="A1">
      <selection activeCell="B13" sqref="B13"/>
    </sheetView>
  </sheetViews>
  <sheetFormatPr defaultColWidth="9.00390625" defaultRowHeight="12.75"/>
  <cols>
    <col min="1" max="1" width="20.00390625" style="75" customWidth="1"/>
    <col min="2" max="2" width="65.50390625" style="0" customWidth="1"/>
    <col min="3" max="3" width="13.625" style="70" customWidth="1"/>
  </cols>
  <sheetData>
    <row r="1" spans="1:3" ht="15">
      <c r="A1" s="34"/>
      <c r="B1" s="35"/>
      <c r="C1" s="197" t="s">
        <v>634</v>
      </c>
    </row>
    <row r="2" spans="1:3" ht="45.75" customHeight="1">
      <c r="A2" s="34"/>
      <c r="B2" s="251" t="s">
        <v>714</v>
      </c>
      <c r="C2" s="251"/>
    </row>
    <row r="3" spans="1:3" ht="15">
      <c r="A3" s="36"/>
      <c r="B3" s="251"/>
      <c r="C3" s="251"/>
    </row>
    <row r="4" spans="1:3" ht="9.75" customHeight="1">
      <c r="A4" s="36"/>
      <c r="B4" s="251"/>
      <c r="C4" s="251"/>
    </row>
    <row r="5" spans="1:3" ht="15.75" customHeight="1">
      <c r="A5" s="37"/>
      <c r="B5" s="37"/>
      <c r="C5" s="197"/>
    </row>
    <row r="6" spans="1:3" ht="39" customHeight="1">
      <c r="A6" s="250" t="s">
        <v>669</v>
      </c>
      <c r="B6" s="250"/>
      <c r="C6" s="250"/>
    </row>
    <row r="7" spans="1:3" ht="15">
      <c r="A7" s="73"/>
      <c r="B7" s="38"/>
      <c r="C7" s="197" t="s">
        <v>10</v>
      </c>
    </row>
    <row r="8" spans="1:3" ht="36" customHeight="1">
      <c r="A8" s="39" t="s">
        <v>58</v>
      </c>
      <c r="B8" s="40" t="s">
        <v>59</v>
      </c>
      <c r="C8" s="69" t="s">
        <v>60</v>
      </c>
    </row>
    <row r="9" spans="1:3" ht="12.75">
      <c r="A9" s="40" t="s">
        <v>61</v>
      </c>
      <c r="B9" s="151" t="s">
        <v>62</v>
      </c>
      <c r="C9" s="217">
        <f>C10+C16+C26+C38+C44+C49+C53+C57+C64</f>
        <v>40131931.470000006</v>
      </c>
    </row>
    <row r="10" spans="1:3" ht="12.75">
      <c r="A10" s="40" t="s">
        <v>63</v>
      </c>
      <c r="B10" s="151" t="s">
        <v>64</v>
      </c>
      <c r="C10" s="217">
        <f>C11</f>
        <v>31163195.94</v>
      </c>
    </row>
    <row r="11" spans="1:3" ht="12.75">
      <c r="A11" s="40" t="s">
        <v>65</v>
      </c>
      <c r="B11" s="151" t="s">
        <v>66</v>
      </c>
      <c r="C11" s="217">
        <f>C12+C13+C14+C15</f>
        <v>31163195.94</v>
      </c>
    </row>
    <row r="12" spans="1:3" ht="33.75" customHeight="1">
      <c r="A12" s="41" t="s">
        <v>67</v>
      </c>
      <c r="B12" s="150" t="s">
        <v>147</v>
      </c>
      <c r="C12" s="218">
        <v>29252736.57</v>
      </c>
    </row>
    <row r="13" spans="1:3" ht="59.25" customHeight="1">
      <c r="A13" s="41" t="s">
        <v>157</v>
      </c>
      <c r="B13" s="150" t="s">
        <v>148</v>
      </c>
      <c r="C13" s="218">
        <v>600797.08</v>
      </c>
    </row>
    <row r="14" spans="1:3" ht="24" customHeight="1">
      <c r="A14" s="41" t="s">
        <v>158</v>
      </c>
      <c r="B14" s="150" t="s">
        <v>149</v>
      </c>
      <c r="C14" s="218">
        <v>1309519.26</v>
      </c>
    </row>
    <row r="15" spans="1:3" ht="22.5" customHeight="1">
      <c r="A15" s="41" t="s">
        <v>652</v>
      </c>
      <c r="B15" s="150" t="s">
        <v>653</v>
      </c>
      <c r="C15" s="218">
        <v>143.03</v>
      </c>
    </row>
    <row r="16" spans="1:3" ht="23.25" customHeight="1">
      <c r="A16" s="42" t="s">
        <v>68</v>
      </c>
      <c r="B16" s="152" t="s">
        <v>69</v>
      </c>
      <c r="C16" s="219">
        <f>C17</f>
        <v>4580575.12</v>
      </c>
    </row>
    <row r="17" spans="1:3" ht="23.25" customHeight="1">
      <c r="A17" s="42" t="s">
        <v>70</v>
      </c>
      <c r="B17" s="152" t="s">
        <v>71</v>
      </c>
      <c r="C17" s="219">
        <f>C18+C20+C22+C24</f>
        <v>4580575.12</v>
      </c>
    </row>
    <row r="18" spans="1:3" ht="36.75" customHeight="1">
      <c r="A18" s="42" t="s">
        <v>72</v>
      </c>
      <c r="B18" s="152" t="s">
        <v>73</v>
      </c>
      <c r="C18" s="219">
        <f>C19</f>
        <v>2073537.53</v>
      </c>
    </row>
    <row r="19" spans="1:3" ht="57" customHeight="1">
      <c r="A19" s="43" t="s">
        <v>575</v>
      </c>
      <c r="B19" s="153" t="s">
        <v>576</v>
      </c>
      <c r="C19" s="218">
        <v>2073537.53</v>
      </c>
    </row>
    <row r="20" spans="1:3" ht="48" customHeight="1">
      <c r="A20" s="42" t="s">
        <v>74</v>
      </c>
      <c r="B20" s="152" t="s">
        <v>75</v>
      </c>
      <c r="C20" s="219">
        <f>C21</f>
        <v>15764.36</v>
      </c>
    </row>
    <row r="21" spans="1:3" ht="69.75" customHeight="1">
      <c r="A21" s="43" t="s">
        <v>577</v>
      </c>
      <c r="B21" s="153" t="s">
        <v>578</v>
      </c>
      <c r="C21" s="218">
        <v>15764.36</v>
      </c>
    </row>
    <row r="22" spans="1:3" ht="39" customHeight="1">
      <c r="A22" s="42" t="s">
        <v>76</v>
      </c>
      <c r="B22" s="152" t="s">
        <v>77</v>
      </c>
      <c r="C22" s="219">
        <f>C23</f>
        <v>2841970.69</v>
      </c>
    </row>
    <row r="23" spans="1:3" ht="54" customHeight="1">
      <c r="A23" s="43" t="s">
        <v>579</v>
      </c>
      <c r="B23" s="153" t="s">
        <v>580</v>
      </c>
      <c r="C23" s="218">
        <v>2841970.69</v>
      </c>
    </row>
    <row r="24" spans="1:3" ht="40.5" customHeight="1">
      <c r="A24" s="42" t="s">
        <v>78</v>
      </c>
      <c r="B24" s="152" t="s">
        <v>79</v>
      </c>
      <c r="C24" s="219">
        <f>C25</f>
        <v>-350697.46</v>
      </c>
    </row>
    <row r="25" spans="1:3" ht="57.75" customHeight="1">
      <c r="A25" s="43" t="s">
        <v>581</v>
      </c>
      <c r="B25" s="153" t="s">
        <v>582</v>
      </c>
      <c r="C25" s="218">
        <v>-350697.46</v>
      </c>
    </row>
    <row r="26" spans="1:3" ht="12.75">
      <c r="A26" s="40" t="s">
        <v>80</v>
      </c>
      <c r="B26" s="151" t="s">
        <v>81</v>
      </c>
      <c r="C26" s="219">
        <f>C27+C32+C34+C36</f>
        <v>2783190.96</v>
      </c>
    </row>
    <row r="27" spans="1:3" ht="12.75">
      <c r="A27" s="181" t="s">
        <v>82</v>
      </c>
      <c r="B27" s="182" t="s">
        <v>83</v>
      </c>
      <c r="C27" s="219">
        <f>C28+C30</f>
        <v>129127.56</v>
      </c>
    </row>
    <row r="28" spans="1:3" ht="21.75" customHeight="1">
      <c r="A28" s="181" t="s">
        <v>84</v>
      </c>
      <c r="B28" s="182" t="s">
        <v>85</v>
      </c>
      <c r="C28" s="219">
        <f>C29</f>
        <v>100480.04</v>
      </c>
    </row>
    <row r="29" spans="1:3" ht="21.75" customHeight="1">
      <c r="A29" s="44" t="s">
        <v>86</v>
      </c>
      <c r="B29" s="154" t="s">
        <v>85</v>
      </c>
      <c r="C29" s="218">
        <v>100480.04</v>
      </c>
    </row>
    <row r="30" spans="1:3" ht="21.75" customHeight="1">
      <c r="A30" s="181" t="s">
        <v>87</v>
      </c>
      <c r="B30" s="182" t="s">
        <v>88</v>
      </c>
      <c r="C30" s="219">
        <f>C31</f>
        <v>28647.52</v>
      </c>
    </row>
    <row r="31" spans="1:3" ht="33" customHeight="1">
      <c r="A31" s="44" t="s">
        <v>89</v>
      </c>
      <c r="B31" s="154" t="s">
        <v>150</v>
      </c>
      <c r="C31" s="218">
        <v>28647.52</v>
      </c>
    </row>
    <row r="32" spans="1:3" ht="12.75">
      <c r="A32" s="40" t="s">
        <v>90</v>
      </c>
      <c r="B32" s="151" t="s">
        <v>91</v>
      </c>
      <c r="C32" s="219">
        <f>C33</f>
        <v>395281.07</v>
      </c>
    </row>
    <row r="33" spans="1:3" ht="12.75">
      <c r="A33" s="41" t="s">
        <v>92</v>
      </c>
      <c r="B33" s="155" t="s">
        <v>91</v>
      </c>
      <c r="C33" s="218">
        <v>395281.07</v>
      </c>
    </row>
    <row r="34" spans="1:3" ht="12.75">
      <c r="A34" s="40" t="s">
        <v>93</v>
      </c>
      <c r="B34" s="151" t="s">
        <v>94</v>
      </c>
      <c r="C34" s="219">
        <f>C35</f>
        <v>2254766.86</v>
      </c>
    </row>
    <row r="35" spans="1:3" ht="12.75">
      <c r="A35" s="41" t="s">
        <v>95</v>
      </c>
      <c r="B35" s="155" t="s">
        <v>94</v>
      </c>
      <c r="C35" s="218">
        <v>2254766.86</v>
      </c>
    </row>
    <row r="36" spans="1:3" ht="12.75">
      <c r="A36" s="40" t="s">
        <v>674</v>
      </c>
      <c r="B36" s="151" t="s">
        <v>676</v>
      </c>
      <c r="C36" s="219">
        <f>C37</f>
        <v>4015.47</v>
      </c>
    </row>
    <row r="37" spans="1:3" ht="21.75" customHeight="1">
      <c r="A37" s="41" t="s">
        <v>675</v>
      </c>
      <c r="B37" s="155" t="s">
        <v>677</v>
      </c>
      <c r="C37" s="218">
        <v>4015.47</v>
      </c>
    </row>
    <row r="38" spans="1:3" ht="20.25">
      <c r="A38" s="45" t="s">
        <v>96</v>
      </c>
      <c r="B38" s="156" t="s">
        <v>97</v>
      </c>
      <c r="C38" s="217">
        <f>C39+C41</f>
        <v>1275565.1</v>
      </c>
    </row>
    <row r="39" spans="1:3" ht="12.75">
      <c r="A39" s="45" t="s">
        <v>654</v>
      </c>
      <c r="B39" s="156" t="s">
        <v>656</v>
      </c>
      <c r="C39" s="217">
        <f>C40</f>
        <v>55.48</v>
      </c>
    </row>
    <row r="40" spans="1:3" ht="24" customHeight="1">
      <c r="A40" s="48" t="s">
        <v>655</v>
      </c>
      <c r="B40" s="166" t="s">
        <v>657</v>
      </c>
      <c r="C40" s="220">
        <v>55.48</v>
      </c>
    </row>
    <row r="41" spans="1:3" ht="45.75" customHeight="1">
      <c r="A41" s="47" t="s">
        <v>98</v>
      </c>
      <c r="B41" s="157" t="s">
        <v>99</v>
      </c>
      <c r="C41" s="217">
        <f>C42</f>
        <v>1275509.62</v>
      </c>
    </row>
    <row r="42" spans="1:3" ht="39" customHeight="1">
      <c r="A42" s="45" t="s">
        <v>100</v>
      </c>
      <c r="B42" s="180" t="s">
        <v>101</v>
      </c>
      <c r="C42" s="217">
        <f>C43</f>
        <v>1275509.62</v>
      </c>
    </row>
    <row r="43" spans="1:3" ht="40.5">
      <c r="A43" s="48" t="s">
        <v>320</v>
      </c>
      <c r="B43" s="158" t="s">
        <v>319</v>
      </c>
      <c r="C43" s="218">
        <v>1275509.62</v>
      </c>
    </row>
    <row r="44" spans="1:3" ht="12.75">
      <c r="A44" s="40" t="s">
        <v>102</v>
      </c>
      <c r="B44" s="159" t="s">
        <v>103</v>
      </c>
      <c r="C44" s="217">
        <f>C45</f>
        <v>11495.59</v>
      </c>
    </row>
    <row r="45" spans="1:3" ht="12.75">
      <c r="A45" s="40" t="s">
        <v>104</v>
      </c>
      <c r="B45" s="159" t="s">
        <v>105</v>
      </c>
      <c r="C45" s="219">
        <f>SUM(C46:C47)</f>
        <v>11495.59</v>
      </c>
    </row>
    <row r="46" spans="1:3" ht="12.75">
      <c r="A46" s="49" t="s">
        <v>106</v>
      </c>
      <c r="B46" s="161" t="s">
        <v>107</v>
      </c>
      <c r="C46" s="218">
        <v>346.87</v>
      </c>
    </row>
    <row r="47" spans="1:3" ht="12.75">
      <c r="A47" s="40" t="s">
        <v>108</v>
      </c>
      <c r="B47" s="159" t="s">
        <v>109</v>
      </c>
      <c r="C47" s="219">
        <f>C48</f>
        <v>11148.72</v>
      </c>
    </row>
    <row r="48" spans="1:3" ht="12.75">
      <c r="A48" s="41" t="s">
        <v>457</v>
      </c>
      <c r="B48" s="160" t="s">
        <v>458</v>
      </c>
      <c r="C48" s="218">
        <v>11148.72</v>
      </c>
    </row>
    <row r="49" spans="1:3" ht="12.75">
      <c r="A49" s="50" t="s">
        <v>110</v>
      </c>
      <c r="B49" s="162" t="s">
        <v>629</v>
      </c>
      <c r="C49" s="219">
        <f>C50</f>
        <v>19658.82</v>
      </c>
    </row>
    <row r="50" spans="1:3" ht="12.75">
      <c r="A50" s="50" t="s">
        <v>111</v>
      </c>
      <c r="B50" s="164" t="s">
        <v>112</v>
      </c>
      <c r="C50" s="219">
        <f>C51</f>
        <v>19658.82</v>
      </c>
    </row>
    <row r="51" spans="1:3" ht="12.75">
      <c r="A51" s="50" t="s">
        <v>113</v>
      </c>
      <c r="B51" s="164" t="s">
        <v>151</v>
      </c>
      <c r="C51" s="219">
        <f>C52</f>
        <v>19658.82</v>
      </c>
    </row>
    <row r="52" spans="1:3" ht="12.75">
      <c r="A52" s="51" t="s">
        <v>114</v>
      </c>
      <c r="B52" s="163" t="s">
        <v>115</v>
      </c>
      <c r="C52" s="218">
        <v>19658.82</v>
      </c>
    </row>
    <row r="53" spans="1:3" ht="12.75">
      <c r="A53" s="50" t="s">
        <v>324</v>
      </c>
      <c r="B53" s="164" t="s">
        <v>328</v>
      </c>
      <c r="C53" s="219">
        <f>C54</f>
        <v>87981.01</v>
      </c>
    </row>
    <row r="54" spans="1:3" ht="24" customHeight="1">
      <c r="A54" s="50" t="s">
        <v>325</v>
      </c>
      <c r="B54" s="162" t="s">
        <v>329</v>
      </c>
      <c r="C54" s="219">
        <f>C55</f>
        <v>87981.01</v>
      </c>
    </row>
    <row r="55" spans="1:3" ht="24" customHeight="1">
      <c r="A55" s="50" t="s">
        <v>326</v>
      </c>
      <c r="B55" s="162" t="s">
        <v>330</v>
      </c>
      <c r="C55" s="219">
        <f>C56</f>
        <v>87981.01</v>
      </c>
    </row>
    <row r="56" spans="1:3" ht="34.5" customHeight="1">
      <c r="A56" s="51" t="s">
        <v>327</v>
      </c>
      <c r="B56" s="165" t="s">
        <v>331</v>
      </c>
      <c r="C56" s="218">
        <v>87981.01</v>
      </c>
    </row>
    <row r="57" spans="1:3" ht="12.75">
      <c r="A57" s="40" t="s">
        <v>116</v>
      </c>
      <c r="B57" s="159" t="s">
        <v>117</v>
      </c>
      <c r="C57" s="217">
        <f>C58+C60+C62</f>
        <v>220747.85</v>
      </c>
    </row>
    <row r="58" spans="1:3" ht="57.75" customHeight="1">
      <c r="A58" s="50" t="s">
        <v>118</v>
      </c>
      <c r="B58" s="162" t="s">
        <v>119</v>
      </c>
      <c r="C58" s="219">
        <f>C59</f>
        <v>163105</v>
      </c>
    </row>
    <row r="59" spans="1:3" ht="17.25" customHeight="1">
      <c r="A59" s="51" t="s">
        <v>120</v>
      </c>
      <c r="B59" s="165" t="s">
        <v>121</v>
      </c>
      <c r="C59" s="218">
        <v>163105</v>
      </c>
    </row>
    <row r="60" spans="1:3" ht="35.25" customHeight="1">
      <c r="A60" s="50" t="s">
        <v>678</v>
      </c>
      <c r="B60" s="162" t="s">
        <v>680</v>
      </c>
      <c r="C60" s="219">
        <f>C61</f>
        <v>45000</v>
      </c>
    </row>
    <row r="61" spans="1:3" ht="35.25" customHeight="1">
      <c r="A61" s="51" t="s">
        <v>679</v>
      </c>
      <c r="B61" s="165" t="s">
        <v>681</v>
      </c>
      <c r="C61" s="218">
        <v>45000</v>
      </c>
    </row>
    <row r="62" spans="1:3" ht="24" customHeight="1">
      <c r="A62" s="45" t="s">
        <v>122</v>
      </c>
      <c r="B62" s="162" t="s">
        <v>123</v>
      </c>
      <c r="C62" s="219">
        <f>C63</f>
        <v>12642.85</v>
      </c>
    </row>
    <row r="63" spans="1:3" ht="24" customHeight="1">
      <c r="A63" s="48" t="s">
        <v>124</v>
      </c>
      <c r="B63" s="166" t="s">
        <v>125</v>
      </c>
      <c r="C63" s="218">
        <v>12642.85</v>
      </c>
    </row>
    <row r="64" spans="1:3" ht="12.75">
      <c r="A64" s="45" t="s">
        <v>451</v>
      </c>
      <c r="B64" s="156" t="s">
        <v>452</v>
      </c>
      <c r="C64" s="219">
        <f>C65+C67</f>
        <v>-10478.919999999998</v>
      </c>
    </row>
    <row r="65" spans="1:3" ht="12.75">
      <c r="A65" s="45" t="s">
        <v>658</v>
      </c>
      <c r="B65" s="156" t="s">
        <v>660</v>
      </c>
      <c r="C65" s="219">
        <f>C66</f>
        <v>-24128.92</v>
      </c>
    </row>
    <row r="66" spans="1:3" ht="12.75">
      <c r="A66" s="48" t="s">
        <v>659</v>
      </c>
      <c r="B66" s="166" t="s">
        <v>661</v>
      </c>
      <c r="C66" s="218">
        <v>-24128.92</v>
      </c>
    </row>
    <row r="67" spans="1:3" ht="12.75">
      <c r="A67" s="178" t="s">
        <v>453</v>
      </c>
      <c r="B67" s="46" t="s">
        <v>454</v>
      </c>
      <c r="C67" s="219">
        <f>C68</f>
        <v>13650</v>
      </c>
    </row>
    <row r="68" spans="1:3" ht="12.75">
      <c r="A68" s="179" t="s">
        <v>455</v>
      </c>
      <c r="B68" s="53" t="s">
        <v>456</v>
      </c>
      <c r="C68" s="218">
        <v>13650</v>
      </c>
    </row>
    <row r="69" spans="1:3" ht="7.5" customHeight="1">
      <c r="A69" s="179"/>
      <c r="B69" s="53"/>
      <c r="C69" s="218"/>
    </row>
    <row r="70" spans="1:3" ht="12.75">
      <c r="A70" s="52" t="s">
        <v>126</v>
      </c>
      <c r="B70" s="167" t="s">
        <v>152</v>
      </c>
      <c r="C70" s="217">
        <f>C71+C123+C126+C130</f>
        <v>225586914.94</v>
      </c>
    </row>
    <row r="71" spans="1:3" ht="26.25" customHeight="1">
      <c r="A71" s="40" t="s">
        <v>127</v>
      </c>
      <c r="B71" s="168" t="s">
        <v>153</v>
      </c>
      <c r="C71" s="217">
        <f>C78+C72+C91+C120</f>
        <v>225524891.04</v>
      </c>
    </row>
    <row r="72" spans="1:3" ht="15" customHeight="1">
      <c r="A72" s="40" t="s">
        <v>478</v>
      </c>
      <c r="B72" s="168" t="s">
        <v>154</v>
      </c>
      <c r="C72" s="219">
        <f>C73+C75</f>
        <v>60955871</v>
      </c>
    </row>
    <row r="73" spans="1:3" ht="15" customHeight="1">
      <c r="A73" s="40" t="s">
        <v>479</v>
      </c>
      <c r="B73" s="168" t="s">
        <v>128</v>
      </c>
      <c r="C73" s="219">
        <f>C74</f>
        <v>58039275</v>
      </c>
    </row>
    <row r="74" spans="1:3" ht="15" customHeight="1">
      <c r="A74" s="41" t="s">
        <v>480</v>
      </c>
      <c r="B74" s="160" t="s">
        <v>155</v>
      </c>
      <c r="C74" s="218">
        <v>58039275</v>
      </c>
    </row>
    <row r="75" spans="1:3" ht="15" customHeight="1">
      <c r="A75" s="40" t="s">
        <v>632</v>
      </c>
      <c r="B75" s="159" t="s">
        <v>633</v>
      </c>
      <c r="C75" s="219">
        <f>C76</f>
        <v>2916596</v>
      </c>
    </row>
    <row r="76" spans="1:3" ht="25.5" customHeight="1">
      <c r="A76" s="41" t="s">
        <v>630</v>
      </c>
      <c r="B76" s="160" t="s">
        <v>631</v>
      </c>
      <c r="C76" s="218">
        <v>2916596</v>
      </c>
    </row>
    <row r="77" spans="1:3" ht="7.5" customHeight="1">
      <c r="A77" s="41"/>
      <c r="B77" s="53"/>
      <c r="C77" s="219"/>
    </row>
    <row r="78" spans="1:3" ht="22.5" customHeight="1">
      <c r="A78" s="74" t="s">
        <v>601</v>
      </c>
      <c r="B78" s="46" t="s">
        <v>592</v>
      </c>
      <c r="C78" s="219">
        <f>C79+C81+C83</f>
        <v>2518437.7199999997</v>
      </c>
    </row>
    <row r="79" spans="1:3" ht="22.5" customHeight="1">
      <c r="A79" s="40" t="s">
        <v>599</v>
      </c>
      <c r="B79" s="46" t="s">
        <v>593</v>
      </c>
      <c r="C79" s="219">
        <f>C80</f>
        <v>1207707.72</v>
      </c>
    </row>
    <row r="80" spans="1:3" ht="22.5" customHeight="1">
      <c r="A80" s="41" t="s">
        <v>600</v>
      </c>
      <c r="B80" s="53" t="s">
        <v>594</v>
      </c>
      <c r="C80" s="218">
        <v>1207707.72</v>
      </c>
    </row>
    <row r="81" spans="1:3" ht="22.5" customHeight="1">
      <c r="A81" s="74" t="s">
        <v>597</v>
      </c>
      <c r="B81" s="46" t="s">
        <v>595</v>
      </c>
      <c r="C81" s="219">
        <f>C82</f>
        <v>513000</v>
      </c>
    </row>
    <row r="82" spans="1:3" ht="22.5" customHeight="1">
      <c r="A82" s="54" t="s">
        <v>598</v>
      </c>
      <c r="B82" s="53" t="s">
        <v>596</v>
      </c>
      <c r="C82" s="218">
        <v>513000</v>
      </c>
    </row>
    <row r="83" spans="1:3" ht="12.75">
      <c r="A83" s="40" t="s">
        <v>587</v>
      </c>
      <c r="B83" s="46" t="s">
        <v>585</v>
      </c>
      <c r="C83" s="219">
        <f>C84</f>
        <v>797730</v>
      </c>
    </row>
    <row r="84" spans="1:3" ht="12.75">
      <c r="A84" s="40" t="s">
        <v>588</v>
      </c>
      <c r="B84" s="46" t="s">
        <v>586</v>
      </c>
      <c r="C84" s="219">
        <f>SUM(C85:C89)</f>
        <v>797730</v>
      </c>
    </row>
    <row r="85" spans="1:3" ht="20.25">
      <c r="A85" s="41" t="s">
        <v>588</v>
      </c>
      <c r="B85" s="53" t="s">
        <v>589</v>
      </c>
      <c r="C85" s="218">
        <v>118600</v>
      </c>
    </row>
    <row r="86" spans="1:3" ht="40.5">
      <c r="A86" s="41" t="s">
        <v>588</v>
      </c>
      <c r="B86" s="53" t="s">
        <v>590</v>
      </c>
      <c r="C86" s="218">
        <v>73260</v>
      </c>
    </row>
    <row r="87" spans="1:3" ht="33" customHeight="1">
      <c r="A87" s="41" t="s">
        <v>588</v>
      </c>
      <c r="B87" s="53" t="s">
        <v>591</v>
      </c>
      <c r="C87" s="218">
        <v>336955</v>
      </c>
    </row>
    <row r="88" spans="1:3" ht="33" customHeight="1">
      <c r="A88" s="41" t="s">
        <v>588</v>
      </c>
      <c r="B88" s="166" t="s">
        <v>602</v>
      </c>
      <c r="C88" s="218">
        <v>220263</v>
      </c>
    </row>
    <row r="89" spans="1:3" ht="33" customHeight="1">
      <c r="A89" s="41" t="s">
        <v>588</v>
      </c>
      <c r="B89" s="166" t="s">
        <v>682</v>
      </c>
      <c r="C89" s="218">
        <v>48652</v>
      </c>
    </row>
    <row r="90" spans="1:3" ht="8.25" customHeight="1">
      <c r="A90" s="41"/>
      <c r="B90" s="53"/>
      <c r="C90" s="219"/>
    </row>
    <row r="91" spans="1:3" ht="12.75">
      <c r="A91" s="74" t="s">
        <v>481</v>
      </c>
      <c r="B91" s="169" t="s">
        <v>156</v>
      </c>
      <c r="C91" s="219">
        <f>C92+C94+C96+C98</f>
        <v>162020582.32</v>
      </c>
    </row>
    <row r="92" spans="1:3" ht="36.75" customHeight="1">
      <c r="A92" s="74" t="s">
        <v>482</v>
      </c>
      <c r="B92" s="169" t="s">
        <v>129</v>
      </c>
      <c r="C92" s="219">
        <f>C93</f>
        <v>70300</v>
      </c>
    </row>
    <row r="93" spans="1:3" ht="24" customHeight="1">
      <c r="A93" s="54" t="s">
        <v>483</v>
      </c>
      <c r="B93" s="158" t="s">
        <v>130</v>
      </c>
      <c r="C93" s="218">
        <v>70300</v>
      </c>
    </row>
    <row r="94" spans="1:3" ht="24" customHeight="1">
      <c r="A94" s="55" t="s">
        <v>484</v>
      </c>
      <c r="B94" s="169" t="s">
        <v>131</v>
      </c>
      <c r="C94" s="219">
        <f>C95</f>
        <v>3094674</v>
      </c>
    </row>
    <row r="95" spans="1:3" ht="24" customHeight="1">
      <c r="A95" s="56" t="s">
        <v>485</v>
      </c>
      <c r="B95" s="150" t="s">
        <v>132</v>
      </c>
      <c r="C95" s="218">
        <v>3094674</v>
      </c>
    </row>
    <row r="96" spans="1:3" ht="12.75">
      <c r="A96" s="74" t="s">
        <v>487</v>
      </c>
      <c r="B96" s="169" t="s">
        <v>439</v>
      </c>
      <c r="C96" s="219">
        <f>C97</f>
        <v>1618222.6</v>
      </c>
    </row>
    <row r="97" spans="1:3" ht="12.75">
      <c r="A97" s="54" t="s">
        <v>486</v>
      </c>
      <c r="B97" s="150" t="s">
        <v>438</v>
      </c>
      <c r="C97" s="218">
        <v>1618222.6</v>
      </c>
    </row>
    <row r="98" spans="1:3" ht="12.75">
      <c r="A98" s="55" t="s">
        <v>488</v>
      </c>
      <c r="B98" s="170" t="s">
        <v>133</v>
      </c>
      <c r="C98" s="219">
        <f>C99</f>
        <v>157237385.72</v>
      </c>
    </row>
    <row r="99" spans="1:3" ht="12.75">
      <c r="A99" s="55" t="s">
        <v>489</v>
      </c>
      <c r="B99" s="170" t="s">
        <v>134</v>
      </c>
      <c r="C99" s="217">
        <f>SUM(C100:C119)</f>
        <v>157237385.72</v>
      </c>
    </row>
    <row r="100" spans="1:3" ht="81" customHeight="1">
      <c r="A100" s="56" t="s">
        <v>489</v>
      </c>
      <c r="B100" s="150" t="s">
        <v>460</v>
      </c>
      <c r="C100" s="218">
        <v>295147</v>
      </c>
    </row>
    <row r="101" spans="1:3" ht="90" customHeight="1">
      <c r="A101" s="56" t="s">
        <v>489</v>
      </c>
      <c r="B101" s="150" t="s">
        <v>459</v>
      </c>
      <c r="C101" s="218">
        <v>18594</v>
      </c>
    </row>
    <row r="102" spans="1:3" ht="64.5" customHeight="1">
      <c r="A102" s="56" t="s">
        <v>489</v>
      </c>
      <c r="B102" s="150" t="s">
        <v>461</v>
      </c>
      <c r="C102" s="218">
        <v>3450760</v>
      </c>
    </row>
    <row r="103" spans="1:3" ht="62.25" customHeight="1">
      <c r="A103" s="56" t="s">
        <v>489</v>
      </c>
      <c r="B103" s="150" t="s">
        <v>462</v>
      </c>
      <c r="C103" s="218">
        <v>219150</v>
      </c>
    </row>
    <row r="104" spans="1:3" ht="60" customHeight="1">
      <c r="A104" s="56" t="s">
        <v>489</v>
      </c>
      <c r="B104" s="150" t="s">
        <v>463</v>
      </c>
      <c r="C104" s="218">
        <v>216981</v>
      </c>
    </row>
    <row r="105" spans="1:3" ht="68.25" customHeight="1">
      <c r="A105" s="56" t="s">
        <v>489</v>
      </c>
      <c r="B105" s="59" t="s">
        <v>464</v>
      </c>
      <c r="C105" s="218">
        <v>3942885</v>
      </c>
    </row>
    <row r="106" spans="1:3" ht="59.25" customHeight="1">
      <c r="A106" s="56" t="s">
        <v>489</v>
      </c>
      <c r="B106" s="171" t="s">
        <v>465</v>
      </c>
      <c r="C106" s="218">
        <v>219150</v>
      </c>
    </row>
    <row r="107" spans="1:3" ht="60" customHeight="1">
      <c r="A107" s="56" t="s">
        <v>489</v>
      </c>
      <c r="B107" s="150" t="s">
        <v>466</v>
      </c>
      <c r="C107" s="218">
        <v>219150</v>
      </c>
    </row>
    <row r="108" spans="1:3" ht="79.5" customHeight="1">
      <c r="A108" s="56" t="s">
        <v>489</v>
      </c>
      <c r="B108" s="58" t="s">
        <v>467</v>
      </c>
      <c r="C108" s="218">
        <v>657450</v>
      </c>
    </row>
    <row r="109" spans="1:3" ht="81.75" customHeight="1">
      <c r="A109" s="56" t="s">
        <v>489</v>
      </c>
      <c r="B109" s="171" t="s">
        <v>468</v>
      </c>
      <c r="C109" s="218">
        <v>5674285</v>
      </c>
    </row>
    <row r="110" spans="1:3" ht="101.25" customHeight="1">
      <c r="A110" s="56" t="s">
        <v>489</v>
      </c>
      <c r="B110" s="57" t="s">
        <v>469</v>
      </c>
      <c r="C110" s="218">
        <v>1131433</v>
      </c>
    </row>
    <row r="111" spans="1:3" ht="103.5" customHeight="1">
      <c r="A111" s="56" t="s">
        <v>489</v>
      </c>
      <c r="B111" s="57" t="s">
        <v>470</v>
      </c>
      <c r="C111" s="218">
        <v>39654</v>
      </c>
    </row>
    <row r="112" spans="1:3" ht="68.25" customHeight="1">
      <c r="A112" s="56" t="s">
        <v>489</v>
      </c>
      <c r="B112" s="171" t="s">
        <v>471</v>
      </c>
      <c r="C112" s="218">
        <v>133383618</v>
      </c>
    </row>
    <row r="113" spans="1:3" ht="69" customHeight="1">
      <c r="A113" s="56" t="s">
        <v>489</v>
      </c>
      <c r="B113" s="150" t="s">
        <v>472</v>
      </c>
      <c r="C113" s="220">
        <v>92169</v>
      </c>
    </row>
    <row r="114" spans="1:3" ht="91.5" customHeight="1">
      <c r="A114" s="56" t="s">
        <v>489</v>
      </c>
      <c r="B114" s="171" t="s">
        <v>473</v>
      </c>
      <c r="C114" s="218">
        <v>134000</v>
      </c>
    </row>
    <row r="115" spans="1:3" ht="68.25" customHeight="1">
      <c r="A115" s="56" t="s">
        <v>489</v>
      </c>
      <c r="B115" s="158" t="s">
        <v>474</v>
      </c>
      <c r="C115" s="218">
        <v>4525000</v>
      </c>
    </row>
    <row r="116" spans="1:3" ht="59.25" customHeight="1">
      <c r="A116" s="56" t="s">
        <v>489</v>
      </c>
      <c r="B116" s="158" t="s">
        <v>475</v>
      </c>
      <c r="C116" s="218">
        <v>1553000</v>
      </c>
    </row>
    <row r="117" spans="1:3" ht="71.25" customHeight="1">
      <c r="A117" s="56" t="s">
        <v>489</v>
      </c>
      <c r="B117" s="171" t="s">
        <v>476</v>
      </c>
      <c r="C117" s="218">
        <v>1095750</v>
      </c>
    </row>
    <row r="118" spans="1:3" ht="71.25" customHeight="1">
      <c r="A118" s="56" t="s">
        <v>489</v>
      </c>
      <c r="B118" s="171" t="s">
        <v>683</v>
      </c>
      <c r="C118" s="218">
        <v>344159</v>
      </c>
    </row>
    <row r="119" spans="1:3" ht="81" customHeight="1">
      <c r="A119" s="56" t="s">
        <v>489</v>
      </c>
      <c r="B119" s="150" t="s">
        <v>477</v>
      </c>
      <c r="C119" s="218">
        <v>25050.72</v>
      </c>
    </row>
    <row r="120" spans="1:3" ht="12.75" customHeight="1">
      <c r="A120" s="55" t="s">
        <v>662</v>
      </c>
      <c r="B120" s="200" t="s">
        <v>665</v>
      </c>
      <c r="C120" s="219">
        <f>C121</f>
        <v>30000</v>
      </c>
    </row>
    <row r="121" spans="1:3" ht="36" customHeight="1">
      <c r="A121" s="55" t="s">
        <v>663</v>
      </c>
      <c r="B121" s="200" t="s">
        <v>666</v>
      </c>
      <c r="C121" s="219">
        <f>C122</f>
        <v>30000</v>
      </c>
    </row>
    <row r="122" spans="1:3" ht="37.5" customHeight="1">
      <c r="A122" s="56" t="s">
        <v>664</v>
      </c>
      <c r="B122" s="150" t="s">
        <v>667</v>
      </c>
      <c r="C122" s="218">
        <v>30000</v>
      </c>
    </row>
    <row r="123" spans="1:3" ht="15" customHeight="1">
      <c r="A123" s="178" t="s">
        <v>603</v>
      </c>
      <c r="B123" s="203" t="s">
        <v>604</v>
      </c>
      <c r="C123" s="219">
        <f>C124</f>
        <v>1806500</v>
      </c>
    </row>
    <row r="124" spans="1:3" ht="15" customHeight="1">
      <c r="A124" s="178" t="s">
        <v>607</v>
      </c>
      <c r="B124" s="203" t="s">
        <v>605</v>
      </c>
      <c r="C124" s="219">
        <f>C125</f>
        <v>1806500</v>
      </c>
    </row>
    <row r="125" spans="1:3" ht="25.5" customHeight="1">
      <c r="A125" s="179" t="s">
        <v>608</v>
      </c>
      <c r="B125" s="204" t="s">
        <v>606</v>
      </c>
      <c r="C125" s="218">
        <v>1806500</v>
      </c>
    </row>
    <row r="126" spans="1:3" ht="47.25" customHeight="1">
      <c r="A126" s="55" t="s">
        <v>557</v>
      </c>
      <c r="B126" s="200" t="s">
        <v>558</v>
      </c>
      <c r="C126" s="219">
        <f>C127</f>
        <v>155100.04</v>
      </c>
    </row>
    <row r="127" spans="1:3" ht="36" customHeight="1">
      <c r="A127" s="55" t="s">
        <v>566</v>
      </c>
      <c r="B127" s="200" t="s">
        <v>559</v>
      </c>
      <c r="C127" s="219">
        <f>C128</f>
        <v>155100.04</v>
      </c>
    </row>
    <row r="128" spans="1:3" ht="36" customHeight="1">
      <c r="A128" s="55" t="s">
        <v>567</v>
      </c>
      <c r="B128" s="200" t="s">
        <v>560</v>
      </c>
      <c r="C128" s="219">
        <f>C129</f>
        <v>155100.04</v>
      </c>
    </row>
    <row r="129" spans="1:3" ht="36" customHeight="1">
      <c r="A129" s="56" t="s">
        <v>568</v>
      </c>
      <c r="B129" s="150" t="s">
        <v>561</v>
      </c>
      <c r="C129" s="218">
        <v>155100.04</v>
      </c>
    </row>
    <row r="130" spans="1:3" ht="25.5" customHeight="1">
      <c r="A130" s="55" t="s">
        <v>562</v>
      </c>
      <c r="B130" s="200" t="s">
        <v>563</v>
      </c>
      <c r="C130" s="219">
        <f>C131</f>
        <v>-1899576.14</v>
      </c>
    </row>
    <row r="131" spans="1:3" ht="25.5" customHeight="1">
      <c r="A131" s="55" t="s">
        <v>569</v>
      </c>
      <c r="B131" s="200" t="s">
        <v>564</v>
      </c>
      <c r="C131" s="219">
        <f>C132</f>
        <v>-1899576.14</v>
      </c>
    </row>
    <row r="132" spans="1:3" ht="25.5" customHeight="1">
      <c r="A132" s="56" t="s">
        <v>570</v>
      </c>
      <c r="B132" s="150" t="s">
        <v>565</v>
      </c>
      <c r="C132" s="218">
        <v>-1899576.14</v>
      </c>
    </row>
    <row r="133" spans="1:3" ht="24" customHeight="1">
      <c r="A133" s="60" t="s">
        <v>139</v>
      </c>
      <c r="B133" s="142" t="s">
        <v>140</v>
      </c>
      <c r="C133" s="221">
        <f>C9+C70</f>
        <v>265718846.41</v>
      </c>
    </row>
  </sheetData>
  <sheetProtection/>
  <mergeCells count="2">
    <mergeCell ref="A6:C6"/>
    <mergeCell ref="B2:C4"/>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H424"/>
  <sheetViews>
    <sheetView showZeros="0" view="pageBreakPreview" zoomScale="90" zoomScaleNormal="75" zoomScaleSheetLayoutView="90" zoomScalePageLayoutView="0" workbookViewId="0" topLeftCell="A1">
      <selection activeCell="A24" sqref="A24"/>
    </sheetView>
  </sheetViews>
  <sheetFormatPr defaultColWidth="9.125" defaultRowHeight="12.75"/>
  <cols>
    <col min="1" max="1" width="68.50390625" style="83" customWidth="1"/>
    <col min="2" max="2" width="8.50390625" style="72" customWidth="1"/>
    <col min="3" max="3" width="5.625" style="72" customWidth="1"/>
    <col min="4" max="4" width="6.50390625" style="72" customWidth="1"/>
    <col min="5" max="5" width="16.50390625" style="72" customWidth="1"/>
    <col min="6" max="6" width="6.375" style="72" customWidth="1"/>
    <col min="7" max="7" width="19.625" style="72" customWidth="1"/>
    <col min="8" max="16384" width="9.125" style="3" customWidth="1"/>
  </cols>
  <sheetData>
    <row r="1" spans="2:7" ht="16.5" customHeight="1">
      <c r="B1" s="253" t="s">
        <v>635</v>
      </c>
      <c r="C1" s="253"/>
      <c r="D1" s="253"/>
      <c r="E1" s="253"/>
      <c r="F1" s="253"/>
      <c r="G1" s="253"/>
    </row>
    <row r="2" spans="1:8" s="2" customFormat="1" ht="16.5" customHeight="1">
      <c r="A2" s="84"/>
      <c r="B2" s="255" t="s">
        <v>715</v>
      </c>
      <c r="C2" s="255"/>
      <c r="D2" s="255"/>
      <c r="E2" s="255"/>
      <c r="F2" s="255"/>
      <c r="G2" s="255"/>
      <c r="H2" s="149"/>
    </row>
    <row r="3" spans="1:8" s="2" customFormat="1" ht="16.5" customHeight="1">
      <c r="A3" s="85" t="s">
        <v>175</v>
      </c>
      <c r="B3" s="255"/>
      <c r="C3" s="255"/>
      <c r="D3" s="255"/>
      <c r="E3" s="255"/>
      <c r="F3" s="255"/>
      <c r="G3" s="255"/>
      <c r="H3" s="149"/>
    </row>
    <row r="4" spans="1:8" s="2" customFormat="1" ht="53.25" customHeight="1">
      <c r="A4" s="86"/>
      <c r="B4" s="255"/>
      <c r="C4" s="255"/>
      <c r="D4" s="255"/>
      <c r="E4" s="255"/>
      <c r="F4" s="255"/>
      <c r="G4" s="255"/>
      <c r="H4" s="149"/>
    </row>
    <row r="5" spans="1:8" s="2" customFormat="1" ht="9.75" customHeight="1">
      <c r="A5" s="85" t="s">
        <v>175</v>
      </c>
      <c r="B5" s="254"/>
      <c r="C5" s="254"/>
      <c r="D5" s="254"/>
      <c r="E5" s="254"/>
      <c r="F5" s="254"/>
      <c r="G5" s="254"/>
      <c r="H5" s="149"/>
    </row>
    <row r="6" spans="1:8" s="2" customFormat="1" ht="18.75" customHeight="1" hidden="1">
      <c r="A6" s="85" t="s">
        <v>175</v>
      </c>
      <c r="B6" s="254"/>
      <c r="C6" s="254"/>
      <c r="D6" s="254"/>
      <c r="E6" s="254"/>
      <c r="F6" s="254"/>
      <c r="G6" s="254"/>
      <c r="H6" s="149"/>
    </row>
    <row r="7" spans="1:8" s="2" customFormat="1" ht="15" hidden="1">
      <c r="A7" s="85" t="s">
        <v>175</v>
      </c>
      <c r="B7" s="87"/>
      <c r="C7" s="68"/>
      <c r="D7" s="68"/>
      <c r="E7" s="68"/>
      <c r="F7" s="68"/>
      <c r="G7" s="68"/>
      <c r="H7" s="149"/>
    </row>
    <row r="8" spans="1:8" s="2" customFormat="1" ht="20.25">
      <c r="A8" s="88" t="s">
        <v>162</v>
      </c>
      <c r="B8" s="89"/>
      <c r="C8" s="90"/>
      <c r="D8" s="90"/>
      <c r="E8" s="90"/>
      <c r="F8" s="90"/>
      <c r="G8" s="76"/>
      <c r="H8" s="149"/>
    </row>
    <row r="9" spans="1:8" s="2" customFormat="1" ht="22.5" customHeight="1">
      <c r="A9" s="256" t="s">
        <v>673</v>
      </c>
      <c r="B9" s="256"/>
      <c r="C9" s="256"/>
      <c r="D9" s="256"/>
      <c r="E9" s="256"/>
      <c r="F9" s="91"/>
      <c r="G9" s="76"/>
      <c r="H9" s="149"/>
    </row>
    <row r="10" spans="1:8" s="2" customFormat="1" ht="20.25" hidden="1">
      <c r="A10" s="92"/>
      <c r="B10" s="93"/>
      <c r="C10" s="91"/>
      <c r="D10" s="91"/>
      <c r="E10" s="91"/>
      <c r="F10" s="91"/>
      <c r="G10" s="76"/>
      <c r="H10" s="149"/>
    </row>
    <row r="11" spans="1:8" s="2" customFormat="1" ht="14.25" customHeight="1">
      <c r="A11" s="94" t="s">
        <v>175</v>
      </c>
      <c r="B11" s="91"/>
      <c r="C11" s="91"/>
      <c r="D11" s="91"/>
      <c r="E11" s="91"/>
      <c r="F11" s="91"/>
      <c r="G11" s="77" t="s">
        <v>10</v>
      </c>
      <c r="H11" s="149"/>
    </row>
    <row r="12" spans="1:8" s="4" customFormat="1" ht="30.75" customHeight="1">
      <c r="A12" s="252" t="s">
        <v>26</v>
      </c>
      <c r="B12" s="252" t="s">
        <v>28</v>
      </c>
      <c r="C12" s="252" t="s">
        <v>284</v>
      </c>
      <c r="D12" s="252" t="s">
        <v>285</v>
      </c>
      <c r="E12" s="252" t="s">
        <v>286</v>
      </c>
      <c r="F12" s="252" t="s">
        <v>287</v>
      </c>
      <c r="G12" s="252" t="s">
        <v>321</v>
      </c>
      <c r="H12" s="172"/>
    </row>
    <row r="13" spans="1:8" s="4" customFormat="1" ht="3" customHeight="1">
      <c r="A13" s="252"/>
      <c r="B13" s="252"/>
      <c r="C13" s="252"/>
      <c r="D13" s="252"/>
      <c r="E13" s="252"/>
      <c r="F13" s="252"/>
      <c r="G13" s="252"/>
      <c r="H13" s="172"/>
    </row>
    <row r="14" spans="1:8" s="61" customFormat="1" ht="15">
      <c r="A14" s="109">
        <v>1</v>
      </c>
      <c r="B14" s="71">
        <v>2</v>
      </c>
      <c r="C14" s="71">
        <v>3</v>
      </c>
      <c r="D14" s="71">
        <v>4</v>
      </c>
      <c r="E14" s="71">
        <v>5</v>
      </c>
      <c r="F14" s="71">
        <v>6</v>
      </c>
      <c r="G14" s="71">
        <v>7</v>
      </c>
      <c r="H14" s="173"/>
    </row>
    <row r="15" spans="1:8" s="9" customFormat="1" ht="16.5" customHeight="1">
      <c r="A15" s="183" t="s">
        <v>165</v>
      </c>
      <c r="B15" s="95"/>
      <c r="C15" s="95"/>
      <c r="D15" s="95"/>
      <c r="E15" s="96"/>
      <c r="F15" s="95"/>
      <c r="G15" s="222">
        <f>G16+G247+G294+G379+G412</f>
        <v>229994290.79</v>
      </c>
      <c r="H15" s="149"/>
    </row>
    <row r="16" spans="1:8" s="62" customFormat="1" ht="15">
      <c r="A16" s="184" t="s">
        <v>36</v>
      </c>
      <c r="B16" s="97" t="s">
        <v>37</v>
      </c>
      <c r="C16" s="98"/>
      <c r="D16" s="98"/>
      <c r="E16" s="99"/>
      <c r="F16" s="98"/>
      <c r="G16" s="223">
        <f>G17+G110+G121+G160+G180+G199+G205+G212+G237</f>
        <v>30085406.000000004</v>
      </c>
      <c r="H16" s="174"/>
    </row>
    <row r="17" spans="1:8" s="63" customFormat="1" ht="16.5" customHeight="1">
      <c r="A17" s="185" t="s">
        <v>12</v>
      </c>
      <c r="B17" s="97" t="s">
        <v>37</v>
      </c>
      <c r="C17" s="101" t="s">
        <v>38</v>
      </c>
      <c r="D17" s="101"/>
      <c r="E17" s="102"/>
      <c r="F17" s="101"/>
      <c r="G17" s="224">
        <f>G18+G23+G40</f>
        <v>20487732.1</v>
      </c>
      <c r="H17" s="175"/>
    </row>
    <row r="18" spans="1:8" s="64" customFormat="1" ht="36" customHeight="1">
      <c r="A18" s="185" t="s">
        <v>14</v>
      </c>
      <c r="B18" s="97" t="s">
        <v>37</v>
      </c>
      <c r="C18" s="101" t="s">
        <v>38</v>
      </c>
      <c r="D18" s="101" t="s">
        <v>39</v>
      </c>
      <c r="E18" s="103"/>
      <c r="F18" s="101"/>
      <c r="G18" s="225">
        <f>G19</f>
        <v>1006310.67</v>
      </c>
      <c r="H18" s="175"/>
    </row>
    <row r="19" spans="1:8" s="65" customFormat="1" ht="33" customHeight="1">
      <c r="A19" s="105" t="s">
        <v>183</v>
      </c>
      <c r="B19" s="97" t="s">
        <v>37</v>
      </c>
      <c r="C19" s="101" t="s">
        <v>38</v>
      </c>
      <c r="D19" s="101" t="s">
        <v>39</v>
      </c>
      <c r="E19" s="105" t="s">
        <v>348</v>
      </c>
      <c r="F19" s="101"/>
      <c r="G19" s="225">
        <f>G22</f>
        <v>1006310.67</v>
      </c>
      <c r="H19" s="175"/>
    </row>
    <row r="20" spans="1:8" s="66" customFormat="1" ht="18" customHeight="1">
      <c r="A20" s="105" t="s">
        <v>184</v>
      </c>
      <c r="B20" s="97" t="s">
        <v>37</v>
      </c>
      <c r="C20" s="240" t="s">
        <v>38</v>
      </c>
      <c r="D20" s="240" t="s">
        <v>39</v>
      </c>
      <c r="E20" s="105" t="s">
        <v>349</v>
      </c>
      <c r="F20" s="240"/>
      <c r="G20" s="225">
        <f>G21</f>
        <v>1006310.67</v>
      </c>
      <c r="H20" s="175"/>
    </row>
    <row r="21" spans="1:8" s="65" customFormat="1" ht="33" customHeight="1">
      <c r="A21" s="186" t="s">
        <v>185</v>
      </c>
      <c r="B21" s="106" t="s">
        <v>37</v>
      </c>
      <c r="C21" s="98" t="s">
        <v>38</v>
      </c>
      <c r="D21" s="98" t="s">
        <v>39</v>
      </c>
      <c r="E21" s="99" t="s">
        <v>180</v>
      </c>
      <c r="F21" s="101"/>
      <c r="G21" s="226">
        <f>G22</f>
        <v>1006310.67</v>
      </c>
      <c r="H21" s="175"/>
    </row>
    <row r="22" spans="1:8" s="62" customFormat="1" ht="63.75" customHeight="1">
      <c r="A22" s="186" t="s">
        <v>49</v>
      </c>
      <c r="B22" s="106" t="s">
        <v>37</v>
      </c>
      <c r="C22" s="98" t="s">
        <v>38</v>
      </c>
      <c r="D22" s="98" t="s">
        <v>39</v>
      </c>
      <c r="E22" s="99" t="s">
        <v>180</v>
      </c>
      <c r="F22" s="109">
        <v>100</v>
      </c>
      <c r="G22" s="226">
        <v>1006310.67</v>
      </c>
      <c r="H22" s="174"/>
    </row>
    <row r="23" spans="1:8" s="11" customFormat="1" ht="52.5" customHeight="1">
      <c r="A23" s="185" t="s">
        <v>289</v>
      </c>
      <c r="B23" s="97" t="s">
        <v>37</v>
      </c>
      <c r="C23" s="101" t="s">
        <v>38</v>
      </c>
      <c r="D23" s="101" t="s">
        <v>41</v>
      </c>
      <c r="E23" s="110"/>
      <c r="F23" s="101"/>
      <c r="G23" s="223">
        <f>G24+G29+G34</f>
        <v>9300929.95</v>
      </c>
      <c r="H23" s="17"/>
    </row>
    <row r="24" spans="1:8" s="6" customFormat="1" ht="17.25" customHeight="1">
      <c r="A24" s="105" t="s">
        <v>32</v>
      </c>
      <c r="B24" s="97" t="s">
        <v>37</v>
      </c>
      <c r="C24" s="101" t="s">
        <v>38</v>
      </c>
      <c r="D24" s="101" t="s">
        <v>41</v>
      </c>
      <c r="E24" s="105" t="s">
        <v>352</v>
      </c>
      <c r="F24" s="101"/>
      <c r="G24" s="223">
        <f>G25</f>
        <v>9048550.59</v>
      </c>
      <c r="H24" s="17"/>
    </row>
    <row r="25" spans="1:8" s="7" customFormat="1" ht="30" customHeight="1">
      <c r="A25" s="105" t="s">
        <v>34</v>
      </c>
      <c r="B25" s="106" t="s">
        <v>37</v>
      </c>
      <c r="C25" s="98" t="s">
        <v>38</v>
      </c>
      <c r="D25" s="98" t="s">
        <v>41</v>
      </c>
      <c r="E25" s="105" t="s">
        <v>353</v>
      </c>
      <c r="F25" s="109"/>
      <c r="G25" s="227">
        <f>G26</f>
        <v>9048550.59</v>
      </c>
      <c r="H25" s="149"/>
    </row>
    <row r="26" spans="1:8" s="7" customFormat="1" ht="30.75">
      <c r="A26" s="188" t="s">
        <v>179</v>
      </c>
      <c r="B26" s="97" t="s">
        <v>37</v>
      </c>
      <c r="C26" s="240" t="s">
        <v>38</v>
      </c>
      <c r="D26" s="240" t="s">
        <v>41</v>
      </c>
      <c r="E26" s="105" t="s">
        <v>7</v>
      </c>
      <c r="F26" s="111"/>
      <c r="G26" s="223">
        <f>G27+G28</f>
        <v>9048550.59</v>
      </c>
      <c r="H26" s="149"/>
    </row>
    <row r="27" spans="1:8" s="10" customFormat="1" ht="50.25" customHeight="1">
      <c r="A27" s="186" t="s">
        <v>49</v>
      </c>
      <c r="B27" s="106" t="s">
        <v>37</v>
      </c>
      <c r="C27" s="98" t="s">
        <v>38</v>
      </c>
      <c r="D27" s="98" t="s">
        <v>41</v>
      </c>
      <c r="E27" s="107" t="s">
        <v>7</v>
      </c>
      <c r="F27" s="109">
        <v>100</v>
      </c>
      <c r="G27" s="227">
        <v>8647004.82</v>
      </c>
      <c r="H27" s="176"/>
    </row>
    <row r="28" spans="1:8" s="12" customFormat="1" ht="33" customHeight="1">
      <c r="A28" s="186" t="s">
        <v>160</v>
      </c>
      <c r="B28" s="106" t="s">
        <v>37</v>
      </c>
      <c r="C28" s="98" t="s">
        <v>38</v>
      </c>
      <c r="D28" s="98" t="s">
        <v>41</v>
      </c>
      <c r="E28" s="107" t="s">
        <v>7</v>
      </c>
      <c r="F28" s="109">
        <v>200</v>
      </c>
      <c r="G28" s="227">
        <v>401545.77</v>
      </c>
      <c r="H28" s="3"/>
    </row>
    <row r="29" spans="1:8" s="6" customFormat="1" ht="62.25">
      <c r="A29" s="185" t="s">
        <v>625</v>
      </c>
      <c r="B29" s="97" t="s">
        <v>37</v>
      </c>
      <c r="C29" s="101" t="s">
        <v>38</v>
      </c>
      <c r="D29" s="101" t="s">
        <v>41</v>
      </c>
      <c r="E29" s="105" t="s">
        <v>354</v>
      </c>
      <c r="F29" s="101"/>
      <c r="G29" s="223">
        <f>G30</f>
        <v>19235.76</v>
      </c>
      <c r="H29" s="17"/>
    </row>
    <row r="30" spans="1:8" s="5" customFormat="1" ht="100.5" customHeight="1">
      <c r="A30" s="185" t="s">
        <v>626</v>
      </c>
      <c r="B30" s="97" t="s">
        <v>37</v>
      </c>
      <c r="C30" s="101" t="s">
        <v>38</v>
      </c>
      <c r="D30" s="101" t="s">
        <v>41</v>
      </c>
      <c r="E30" s="105" t="s">
        <v>355</v>
      </c>
      <c r="F30" s="101"/>
      <c r="G30" s="223">
        <f>G31</f>
        <v>19235.76</v>
      </c>
      <c r="H30" s="17"/>
    </row>
    <row r="31" spans="1:8" s="5" customFormat="1" ht="69" customHeight="1">
      <c r="A31" s="185" t="s">
        <v>627</v>
      </c>
      <c r="B31" s="97" t="s">
        <v>37</v>
      </c>
      <c r="C31" s="101" t="s">
        <v>38</v>
      </c>
      <c r="D31" s="101" t="s">
        <v>41</v>
      </c>
      <c r="E31" s="105" t="s">
        <v>424</v>
      </c>
      <c r="F31" s="101"/>
      <c r="G31" s="223">
        <f>G32</f>
        <v>19235.76</v>
      </c>
      <c r="H31" s="17"/>
    </row>
    <row r="32" spans="1:8" s="5" customFormat="1" ht="68.25" customHeight="1">
      <c r="A32" s="100" t="s">
        <v>628</v>
      </c>
      <c r="B32" s="97" t="s">
        <v>37</v>
      </c>
      <c r="C32" s="101" t="s">
        <v>38</v>
      </c>
      <c r="D32" s="101" t="s">
        <v>41</v>
      </c>
      <c r="E32" s="105" t="s">
        <v>225</v>
      </c>
      <c r="F32" s="101"/>
      <c r="G32" s="223">
        <f>G33</f>
        <v>19235.76</v>
      </c>
      <c r="H32" s="17"/>
    </row>
    <row r="33" spans="1:8" s="5" customFormat="1" ht="66.75" customHeight="1">
      <c r="A33" s="186" t="s">
        <v>49</v>
      </c>
      <c r="B33" s="106" t="s">
        <v>37</v>
      </c>
      <c r="C33" s="98" t="s">
        <v>38</v>
      </c>
      <c r="D33" s="98" t="s">
        <v>41</v>
      </c>
      <c r="E33" s="107" t="s">
        <v>225</v>
      </c>
      <c r="F33" s="109">
        <v>100</v>
      </c>
      <c r="G33" s="227">
        <v>19235.76</v>
      </c>
      <c r="H33" s="17"/>
    </row>
    <row r="34" spans="1:8" s="5" customFormat="1" ht="18" customHeight="1">
      <c r="A34" s="185" t="s">
        <v>33</v>
      </c>
      <c r="B34" s="97" t="s">
        <v>37</v>
      </c>
      <c r="C34" s="101" t="s">
        <v>38</v>
      </c>
      <c r="D34" s="101" t="s">
        <v>41</v>
      </c>
      <c r="E34" s="105" t="s">
        <v>356</v>
      </c>
      <c r="F34" s="111"/>
      <c r="G34" s="223">
        <f>G35</f>
        <v>233143.6</v>
      </c>
      <c r="H34" s="17"/>
    </row>
    <row r="35" spans="1:8" s="5" customFormat="1" ht="38.25" customHeight="1">
      <c r="A35" s="185" t="s">
        <v>5</v>
      </c>
      <c r="B35" s="97" t="s">
        <v>37</v>
      </c>
      <c r="C35" s="101" t="s">
        <v>38</v>
      </c>
      <c r="D35" s="101" t="s">
        <v>41</v>
      </c>
      <c r="E35" s="105" t="s">
        <v>357</v>
      </c>
      <c r="F35" s="111"/>
      <c r="G35" s="223">
        <f>G36+G38</f>
        <v>233143.6</v>
      </c>
      <c r="H35" s="17"/>
    </row>
    <row r="36" spans="1:8" s="8" customFormat="1" ht="51.75" customHeight="1">
      <c r="A36" s="185" t="s">
        <v>294</v>
      </c>
      <c r="B36" s="97" t="s">
        <v>37</v>
      </c>
      <c r="C36" s="101" t="s">
        <v>38</v>
      </c>
      <c r="D36" s="101" t="s">
        <v>41</v>
      </c>
      <c r="E36" s="105" t="s">
        <v>181</v>
      </c>
      <c r="F36" s="101"/>
      <c r="G36" s="223">
        <f>G37</f>
        <v>219149.6</v>
      </c>
      <c r="H36" s="149"/>
    </row>
    <row r="37" spans="1:8" s="10" customFormat="1" ht="69" customHeight="1">
      <c r="A37" s="186" t="s">
        <v>49</v>
      </c>
      <c r="B37" s="106" t="s">
        <v>37</v>
      </c>
      <c r="C37" s="98" t="s">
        <v>38</v>
      </c>
      <c r="D37" s="98" t="s">
        <v>41</v>
      </c>
      <c r="E37" s="107" t="s">
        <v>181</v>
      </c>
      <c r="F37" s="109">
        <v>100</v>
      </c>
      <c r="G37" s="227">
        <v>219149.6</v>
      </c>
      <c r="H37" s="176"/>
    </row>
    <row r="38" spans="1:8" s="10" customFormat="1" ht="39" customHeight="1">
      <c r="A38" s="188" t="s">
        <v>179</v>
      </c>
      <c r="B38" s="97" t="s">
        <v>37</v>
      </c>
      <c r="C38" s="238" t="s">
        <v>38</v>
      </c>
      <c r="D38" s="238" t="s">
        <v>41</v>
      </c>
      <c r="E38" s="105" t="s">
        <v>684</v>
      </c>
      <c r="F38" s="111"/>
      <c r="G38" s="223">
        <f>G39</f>
        <v>13994</v>
      </c>
      <c r="H38" s="176"/>
    </row>
    <row r="39" spans="1:8" s="10" customFormat="1" ht="69" customHeight="1">
      <c r="A39" s="108" t="s">
        <v>49</v>
      </c>
      <c r="B39" s="106" t="s">
        <v>37</v>
      </c>
      <c r="C39" s="98" t="s">
        <v>38</v>
      </c>
      <c r="D39" s="98" t="s">
        <v>41</v>
      </c>
      <c r="E39" s="107" t="s">
        <v>684</v>
      </c>
      <c r="F39" s="109">
        <v>100</v>
      </c>
      <c r="G39" s="227">
        <v>13994</v>
      </c>
      <c r="H39" s="176"/>
    </row>
    <row r="40" spans="1:8" s="11" customFormat="1" ht="16.5">
      <c r="A40" s="185" t="s">
        <v>15</v>
      </c>
      <c r="B40" s="97" t="s">
        <v>37</v>
      </c>
      <c r="C40" s="101" t="s">
        <v>38</v>
      </c>
      <c r="D40" s="101" t="s">
        <v>166</v>
      </c>
      <c r="E40" s="112"/>
      <c r="F40" s="101"/>
      <c r="G40" s="223">
        <f>G41+G70+G75+G80+G86+G91+G63+G104</f>
        <v>10180491.48</v>
      </c>
      <c r="H40" s="17"/>
    </row>
    <row r="41" spans="1:8" s="12" customFormat="1" ht="35.25" customHeight="1">
      <c r="A41" s="105" t="s">
        <v>499</v>
      </c>
      <c r="B41" s="97" t="s">
        <v>37</v>
      </c>
      <c r="C41" s="101" t="s">
        <v>38</v>
      </c>
      <c r="D41" s="101" t="s">
        <v>166</v>
      </c>
      <c r="E41" s="110" t="s">
        <v>363</v>
      </c>
      <c r="F41" s="111"/>
      <c r="G41" s="223">
        <f>G42+G50+G46</f>
        <v>836435.67</v>
      </c>
      <c r="H41" s="3"/>
    </row>
    <row r="42" spans="1:8" s="12" customFormat="1" ht="66" customHeight="1">
      <c r="A42" s="105" t="s">
        <v>531</v>
      </c>
      <c r="B42" s="97" t="s">
        <v>37</v>
      </c>
      <c r="C42" s="101" t="s">
        <v>38</v>
      </c>
      <c r="D42" s="101" t="s">
        <v>166</v>
      </c>
      <c r="E42" s="110" t="s">
        <v>377</v>
      </c>
      <c r="F42" s="111"/>
      <c r="G42" s="223">
        <f>G43</f>
        <v>92169</v>
      </c>
      <c r="H42" s="3"/>
    </row>
    <row r="43" spans="1:8" s="12" customFormat="1" ht="46.5">
      <c r="A43" s="105" t="s">
        <v>186</v>
      </c>
      <c r="B43" s="97" t="s">
        <v>37</v>
      </c>
      <c r="C43" s="101" t="s">
        <v>38</v>
      </c>
      <c r="D43" s="101" t="s">
        <v>166</v>
      </c>
      <c r="E43" s="105" t="s">
        <v>397</v>
      </c>
      <c r="F43" s="111"/>
      <c r="G43" s="223">
        <f>G44</f>
        <v>92169</v>
      </c>
      <c r="H43" s="3"/>
    </row>
    <row r="44" spans="1:8" s="12" customFormat="1" ht="46.5">
      <c r="A44" s="188" t="s">
        <v>1</v>
      </c>
      <c r="B44" s="97" t="s">
        <v>37</v>
      </c>
      <c r="C44" s="240" t="s">
        <v>38</v>
      </c>
      <c r="D44" s="240" t="s">
        <v>166</v>
      </c>
      <c r="E44" s="105" t="s">
        <v>187</v>
      </c>
      <c r="F44" s="111"/>
      <c r="G44" s="223">
        <f>G45</f>
        <v>92169</v>
      </c>
      <c r="H44" s="3"/>
    </row>
    <row r="45" spans="1:8" s="12" customFormat="1" ht="30.75">
      <c r="A45" s="186" t="s">
        <v>50</v>
      </c>
      <c r="B45" s="106" t="s">
        <v>37</v>
      </c>
      <c r="C45" s="98" t="s">
        <v>38</v>
      </c>
      <c r="D45" s="98" t="s">
        <v>166</v>
      </c>
      <c r="E45" s="107" t="s">
        <v>187</v>
      </c>
      <c r="F45" s="109">
        <v>600</v>
      </c>
      <c r="G45" s="227">
        <v>92169</v>
      </c>
      <c r="H45" s="3"/>
    </row>
    <row r="46" spans="1:8" s="12" customFormat="1" ht="66.75" customHeight="1">
      <c r="A46" s="105" t="s">
        <v>532</v>
      </c>
      <c r="B46" s="97" t="s">
        <v>37</v>
      </c>
      <c r="C46" s="101" t="s">
        <v>38</v>
      </c>
      <c r="D46" s="101" t="s">
        <v>166</v>
      </c>
      <c r="E46" s="110" t="s">
        <v>379</v>
      </c>
      <c r="F46" s="111"/>
      <c r="G46" s="223">
        <f>G48</f>
        <v>44000</v>
      </c>
      <c r="H46" s="3"/>
    </row>
    <row r="47" spans="1:8" s="12" customFormat="1" ht="46.5">
      <c r="A47" s="185" t="s">
        <v>188</v>
      </c>
      <c r="B47" s="97" t="s">
        <v>37</v>
      </c>
      <c r="C47" s="101" t="s">
        <v>38</v>
      </c>
      <c r="D47" s="101" t="s">
        <v>166</v>
      </c>
      <c r="E47" s="102" t="s">
        <v>398</v>
      </c>
      <c r="F47" s="111"/>
      <c r="G47" s="223">
        <f>G48</f>
        <v>44000</v>
      </c>
      <c r="H47" s="3"/>
    </row>
    <row r="48" spans="1:8" s="12" customFormat="1" ht="15">
      <c r="A48" s="105" t="s">
        <v>189</v>
      </c>
      <c r="B48" s="97" t="s">
        <v>37</v>
      </c>
      <c r="C48" s="240" t="s">
        <v>38</v>
      </c>
      <c r="D48" s="240" t="s">
        <v>166</v>
      </c>
      <c r="E48" s="105" t="s">
        <v>275</v>
      </c>
      <c r="F48" s="111"/>
      <c r="G48" s="223">
        <f>G49</f>
        <v>44000</v>
      </c>
      <c r="H48" s="3"/>
    </row>
    <row r="49" spans="1:8" s="12" customFormat="1" ht="30.75">
      <c r="A49" s="186" t="s">
        <v>160</v>
      </c>
      <c r="B49" s="106" t="s">
        <v>37</v>
      </c>
      <c r="C49" s="98" t="s">
        <v>38</v>
      </c>
      <c r="D49" s="98" t="s">
        <v>166</v>
      </c>
      <c r="E49" s="107" t="s">
        <v>275</v>
      </c>
      <c r="F49" s="109">
        <v>200</v>
      </c>
      <c r="G49" s="227">
        <v>44000</v>
      </c>
      <c r="H49" s="3"/>
    </row>
    <row r="50" spans="1:8" s="10" customFormat="1" ht="63" customHeight="1">
      <c r="A50" s="105" t="s">
        <v>500</v>
      </c>
      <c r="B50" s="97" t="s">
        <v>37</v>
      </c>
      <c r="C50" s="101" t="s">
        <v>38</v>
      </c>
      <c r="D50" s="101" t="s">
        <v>166</v>
      </c>
      <c r="E50" s="110" t="s">
        <v>378</v>
      </c>
      <c r="F50" s="109"/>
      <c r="G50" s="223">
        <f>G51+G57+G60</f>
        <v>700266.67</v>
      </c>
      <c r="H50" s="176"/>
    </row>
    <row r="51" spans="1:8" s="10" customFormat="1" ht="67.5" customHeight="1">
      <c r="A51" s="188" t="s">
        <v>190</v>
      </c>
      <c r="B51" s="97" t="s">
        <v>37</v>
      </c>
      <c r="C51" s="101" t="s">
        <v>38</v>
      </c>
      <c r="D51" s="101" t="s">
        <v>166</v>
      </c>
      <c r="E51" s="105" t="s">
        <v>401</v>
      </c>
      <c r="F51" s="116"/>
      <c r="G51" s="223">
        <f>G52+G55</f>
        <v>678266.67</v>
      </c>
      <c r="H51" s="176"/>
    </row>
    <row r="52" spans="1:8" s="10" customFormat="1" ht="48" customHeight="1">
      <c r="A52" s="185" t="s">
        <v>0</v>
      </c>
      <c r="B52" s="97" t="s">
        <v>37</v>
      </c>
      <c r="C52" s="240" t="s">
        <v>38</v>
      </c>
      <c r="D52" s="240" t="s">
        <v>166</v>
      </c>
      <c r="E52" s="105" t="s">
        <v>191</v>
      </c>
      <c r="F52" s="117"/>
      <c r="G52" s="223">
        <f>G53+G54</f>
        <v>657449.75</v>
      </c>
      <c r="H52" s="176"/>
    </row>
    <row r="53" spans="1:8" s="8" customFormat="1" ht="67.5" customHeight="1">
      <c r="A53" s="186" t="s">
        <v>49</v>
      </c>
      <c r="B53" s="106" t="s">
        <v>37</v>
      </c>
      <c r="C53" s="98" t="s">
        <v>38</v>
      </c>
      <c r="D53" s="98" t="s">
        <v>166</v>
      </c>
      <c r="E53" s="107" t="s">
        <v>191</v>
      </c>
      <c r="F53" s="116">
        <v>100</v>
      </c>
      <c r="G53" s="227">
        <v>655449.75</v>
      </c>
      <c r="H53" s="149"/>
    </row>
    <row r="54" spans="1:8" s="8" customFormat="1" ht="37.5" customHeight="1">
      <c r="A54" s="186" t="s">
        <v>160</v>
      </c>
      <c r="B54" s="106" t="s">
        <v>37</v>
      </c>
      <c r="C54" s="98" t="s">
        <v>38</v>
      </c>
      <c r="D54" s="98" t="s">
        <v>166</v>
      </c>
      <c r="E54" s="107" t="s">
        <v>191</v>
      </c>
      <c r="F54" s="116">
        <v>200</v>
      </c>
      <c r="G54" s="227">
        <v>2000</v>
      </c>
      <c r="H54" s="149"/>
    </row>
    <row r="55" spans="1:8" s="8" customFormat="1" ht="37.5" customHeight="1">
      <c r="A55" s="188" t="s">
        <v>179</v>
      </c>
      <c r="B55" s="97" t="s">
        <v>37</v>
      </c>
      <c r="C55" s="238" t="s">
        <v>38</v>
      </c>
      <c r="D55" s="238" t="s">
        <v>166</v>
      </c>
      <c r="E55" s="105" t="s">
        <v>685</v>
      </c>
      <c r="F55" s="116"/>
      <c r="G55" s="223">
        <f>G56</f>
        <v>20816.92</v>
      </c>
      <c r="H55" s="149"/>
    </row>
    <row r="56" spans="1:8" s="8" customFormat="1" ht="67.5" customHeight="1">
      <c r="A56" s="108" t="s">
        <v>49</v>
      </c>
      <c r="B56" s="106" t="s">
        <v>37</v>
      </c>
      <c r="C56" s="98" t="s">
        <v>38</v>
      </c>
      <c r="D56" s="98" t="s">
        <v>166</v>
      </c>
      <c r="E56" s="107" t="s">
        <v>685</v>
      </c>
      <c r="F56" s="116">
        <v>100</v>
      </c>
      <c r="G56" s="227">
        <v>20816.92</v>
      </c>
      <c r="H56" s="149"/>
    </row>
    <row r="57" spans="1:8" s="13" customFormat="1" ht="66.75" customHeight="1">
      <c r="A57" s="185" t="s">
        <v>229</v>
      </c>
      <c r="B57" s="97" t="s">
        <v>37</v>
      </c>
      <c r="C57" s="101" t="s">
        <v>38</v>
      </c>
      <c r="D57" s="101" t="s">
        <v>166</v>
      </c>
      <c r="E57" s="105" t="s">
        <v>399</v>
      </c>
      <c r="F57" s="111"/>
      <c r="G57" s="223">
        <f>G58</f>
        <v>5000</v>
      </c>
      <c r="H57" s="176"/>
    </row>
    <row r="58" spans="1:8" s="13" customFormat="1" ht="18.75" customHeight="1">
      <c r="A58" s="105" t="s">
        <v>189</v>
      </c>
      <c r="B58" s="97" t="s">
        <v>37</v>
      </c>
      <c r="C58" s="240" t="s">
        <v>38</v>
      </c>
      <c r="D58" s="240" t="s">
        <v>166</v>
      </c>
      <c r="E58" s="105" t="s">
        <v>193</v>
      </c>
      <c r="F58" s="117"/>
      <c r="G58" s="223">
        <f>G59</f>
        <v>5000</v>
      </c>
      <c r="H58" s="176"/>
    </row>
    <row r="59" spans="1:8" s="13" customFormat="1" ht="36" customHeight="1">
      <c r="A59" s="186" t="s">
        <v>160</v>
      </c>
      <c r="B59" s="106" t="s">
        <v>37</v>
      </c>
      <c r="C59" s="98" t="s">
        <v>38</v>
      </c>
      <c r="D59" s="98" t="s">
        <v>166</v>
      </c>
      <c r="E59" s="107" t="s">
        <v>193</v>
      </c>
      <c r="F59" s="109">
        <v>200</v>
      </c>
      <c r="G59" s="227">
        <v>5000</v>
      </c>
      <c r="H59" s="176"/>
    </row>
    <row r="60" spans="1:8" s="13" customFormat="1" ht="36" customHeight="1">
      <c r="A60" s="188" t="s">
        <v>192</v>
      </c>
      <c r="B60" s="97" t="s">
        <v>37</v>
      </c>
      <c r="C60" s="101" t="s">
        <v>38</v>
      </c>
      <c r="D60" s="101" t="s">
        <v>166</v>
      </c>
      <c r="E60" s="105" t="s">
        <v>400</v>
      </c>
      <c r="F60" s="111"/>
      <c r="G60" s="223">
        <f>G61</f>
        <v>17000</v>
      </c>
      <c r="H60" s="176"/>
    </row>
    <row r="61" spans="1:8" s="13" customFormat="1" ht="22.5" customHeight="1">
      <c r="A61" s="105" t="s">
        <v>189</v>
      </c>
      <c r="B61" s="97" t="s">
        <v>37</v>
      </c>
      <c r="C61" s="240" t="s">
        <v>38</v>
      </c>
      <c r="D61" s="240" t="s">
        <v>166</v>
      </c>
      <c r="E61" s="105" t="s">
        <v>194</v>
      </c>
      <c r="F61" s="117"/>
      <c r="G61" s="223">
        <f>G62</f>
        <v>17000</v>
      </c>
      <c r="H61" s="176"/>
    </row>
    <row r="62" spans="1:8" s="13" customFormat="1" ht="36" customHeight="1">
      <c r="A62" s="186" t="s">
        <v>160</v>
      </c>
      <c r="B62" s="106" t="s">
        <v>37</v>
      </c>
      <c r="C62" s="98" t="s">
        <v>38</v>
      </c>
      <c r="D62" s="98" t="s">
        <v>166</v>
      </c>
      <c r="E62" s="107" t="s">
        <v>194</v>
      </c>
      <c r="F62" s="116">
        <v>200</v>
      </c>
      <c r="G62" s="227">
        <v>17000</v>
      </c>
      <c r="H62" s="176"/>
    </row>
    <row r="63" spans="1:8" s="13" customFormat="1" ht="53.25" customHeight="1">
      <c r="A63" s="185" t="s">
        <v>501</v>
      </c>
      <c r="B63" s="97" t="s">
        <v>37</v>
      </c>
      <c r="C63" s="101" t="s">
        <v>38</v>
      </c>
      <c r="D63" s="101" t="s">
        <v>166</v>
      </c>
      <c r="E63" s="110" t="s">
        <v>364</v>
      </c>
      <c r="F63" s="117"/>
      <c r="G63" s="223">
        <f>G64</f>
        <v>184200</v>
      </c>
      <c r="H63" s="176"/>
    </row>
    <row r="64" spans="1:8" s="13" customFormat="1" ht="83.25" customHeight="1">
      <c r="A64" s="185" t="s">
        <v>502</v>
      </c>
      <c r="B64" s="97" t="s">
        <v>37</v>
      </c>
      <c r="C64" s="101" t="s">
        <v>38</v>
      </c>
      <c r="D64" s="101" t="s">
        <v>166</v>
      </c>
      <c r="E64" s="105" t="s">
        <v>396</v>
      </c>
      <c r="F64" s="117"/>
      <c r="G64" s="223">
        <f>G65</f>
        <v>184200</v>
      </c>
      <c r="H64" s="176"/>
    </row>
    <row r="65" spans="1:8" s="13" customFormat="1" ht="50.25" customHeight="1">
      <c r="A65" s="185" t="s">
        <v>136</v>
      </c>
      <c r="B65" s="97" t="s">
        <v>37</v>
      </c>
      <c r="C65" s="101" t="s">
        <v>38</v>
      </c>
      <c r="D65" s="101" t="s">
        <v>166</v>
      </c>
      <c r="E65" s="105" t="s">
        <v>402</v>
      </c>
      <c r="F65" s="117"/>
      <c r="G65" s="223">
        <f>G66+G68</f>
        <v>184200</v>
      </c>
      <c r="H65" s="176"/>
    </row>
    <row r="66" spans="1:8" s="13" customFormat="1" ht="18" customHeight="1">
      <c r="A66" s="185" t="s">
        <v>316</v>
      </c>
      <c r="B66" s="97" t="s">
        <v>37</v>
      </c>
      <c r="C66" s="101" t="s">
        <v>38</v>
      </c>
      <c r="D66" s="101" t="s">
        <v>166</v>
      </c>
      <c r="E66" s="105" t="s">
        <v>317</v>
      </c>
      <c r="F66" s="117"/>
      <c r="G66" s="223">
        <f>G67</f>
        <v>99000</v>
      </c>
      <c r="H66" s="176"/>
    </row>
    <row r="67" spans="1:8" s="13" customFormat="1" ht="34.5" customHeight="1">
      <c r="A67" s="186" t="s">
        <v>160</v>
      </c>
      <c r="B67" s="106" t="s">
        <v>37</v>
      </c>
      <c r="C67" s="98" t="s">
        <v>38</v>
      </c>
      <c r="D67" s="98" t="s">
        <v>166</v>
      </c>
      <c r="E67" s="107" t="s">
        <v>317</v>
      </c>
      <c r="F67" s="116">
        <v>200</v>
      </c>
      <c r="G67" s="227">
        <v>99000</v>
      </c>
      <c r="H67" s="176"/>
    </row>
    <row r="68" spans="1:8" s="13" customFormat="1" ht="18" customHeight="1">
      <c r="A68" s="185" t="s">
        <v>137</v>
      </c>
      <c r="B68" s="97" t="s">
        <v>37</v>
      </c>
      <c r="C68" s="101" t="s">
        <v>38</v>
      </c>
      <c r="D68" s="101" t="s">
        <v>166</v>
      </c>
      <c r="E68" s="105" t="s">
        <v>138</v>
      </c>
      <c r="F68" s="117"/>
      <c r="G68" s="223">
        <f>G69</f>
        <v>85200</v>
      </c>
      <c r="H68" s="176"/>
    </row>
    <row r="69" spans="1:8" s="13" customFormat="1" ht="36" customHeight="1">
      <c r="A69" s="186" t="s">
        <v>160</v>
      </c>
      <c r="B69" s="106" t="s">
        <v>37</v>
      </c>
      <c r="C69" s="98" t="s">
        <v>38</v>
      </c>
      <c r="D69" s="98" t="s">
        <v>166</v>
      </c>
      <c r="E69" s="107" t="s">
        <v>138</v>
      </c>
      <c r="F69" s="116">
        <v>200</v>
      </c>
      <c r="G69" s="227">
        <v>85200</v>
      </c>
      <c r="H69" s="176"/>
    </row>
    <row r="70" spans="1:8" s="13" customFormat="1" ht="48" customHeight="1">
      <c r="A70" s="135" t="s">
        <v>550</v>
      </c>
      <c r="B70" s="97" t="s">
        <v>37</v>
      </c>
      <c r="C70" s="202" t="s">
        <v>38</v>
      </c>
      <c r="D70" s="202" t="s">
        <v>166</v>
      </c>
      <c r="E70" s="110" t="s">
        <v>546</v>
      </c>
      <c r="F70" s="117"/>
      <c r="G70" s="223">
        <f>G71</f>
        <v>82500</v>
      </c>
      <c r="H70" s="176"/>
    </row>
    <row r="71" spans="1:8" s="13" customFormat="1" ht="81" customHeight="1">
      <c r="A71" s="135" t="s">
        <v>551</v>
      </c>
      <c r="B71" s="97" t="s">
        <v>37</v>
      </c>
      <c r="C71" s="202" t="s">
        <v>38</v>
      </c>
      <c r="D71" s="202" t="s">
        <v>166</v>
      </c>
      <c r="E71" s="110" t="s">
        <v>547</v>
      </c>
      <c r="F71" s="117"/>
      <c r="G71" s="223">
        <f>G72</f>
        <v>82500</v>
      </c>
      <c r="H71" s="176"/>
    </row>
    <row r="72" spans="1:8" s="13" customFormat="1" ht="65.25" customHeight="1">
      <c r="A72" s="135" t="s">
        <v>610</v>
      </c>
      <c r="B72" s="97" t="s">
        <v>37</v>
      </c>
      <c r="C72" s="202" t="s">
        <v>38</v>
      </c>
      <c r="D72" s="202" t="s">
        <v>166</v>
      </c>
      <c r="E72" s="110" t="s">
        <v>609</v>
      </c>
      <c r="F72" s="117"/>
      <c r="G72" s="223">
        <f>G73</f>
        <v>82500</v>
      </c>
      <c r="H72" s="176"/>
    </row>
    <row r="73" spans="1:8" s="13" customFormat="1" ht="36" customHeight="1">
      <c r="A73" s="185" t="s">
        <v>614</v>
      </c>
      <c r="B73" s="97" t="s">
        <v>37</v>
      </c>
      <c r="C73" s="202" t="s">
        <v>38</v>
      </c>
      <c r="D73" s="202" t="s">
        <v>166</v>
      </c>
      <c r="E73" s="110" t="s">
        <v>613</v>
      </c>
      <c r="F73" s="117"/>
      <c r="G73" s="223">
        <f>G74</f>
        <v>82500</v>
      </c>
      <c r="H73" s="176"/>
    </row>
    <row r="74" spans="1:8" s="13" customFormat="1" ht="36" customHeight="1">
      <c r="A74" s="186" t="s">
        <v>160</v>
      </c>
      <c r="B74" s="106" t="s">
        <v>37</v>
      </c>
      <c r="C74" s="98" t="s">
        <v>38</v>
      </c>
      <c r="D74" s="98" t="s">
        <v>166</v>
      </c>
      <c r="E74" s="124" t="s">
        <v>613</v>
      </c>
      <c r="F74" s="109">
        <v>200</v>
      </c>
      <c r="G74" s="227">
        <v>82500</v>
      </c>
      <c r="H74" s="176"/>
    </row>
    <row r="75" spans="1:8" s="13" customFormat="1" ht="36" customHeight="1">
      <c r="A75" s="185" t="s">
        <v>686</v>
      </c>
      <c r="B75" s="97" t="s">
        <v>37</v>
      </c>
      <c r="C75" s="238" t="s">
        <v>38</v>
      </c>
      <c r="D75" s="238" t="s">
        <v>166</v>
      </c>
      <c r="E75" s="110" t="s">
        <v>687</v>
      </c>
      <c r="F75" s="111"/>
      <c r="G75" s="223">
        <f>G76</f>
        <v>28800</v>
      </c>
      <c r="H75" s="176"/>
    </row>
    <row r="76" spans="1:8" s="13" customFormat="1" ht="66.75" customHeight="1">
      <c r="A76" s="185" t="s">
        <v>688</v>
      </c>
      <c r="B76" s="97" t="s">
        <v>37</v>
      </c>
      <c r="C76" s="238" t="s">
        <v>38</v>
      </c>
      <c r="D76" s="238" t="s">
        <v>166</v>
      </c>
      <c r="E76" s="105" t="s">
        <v>689</v>
      </c>
      <c r="F76" s="111"/>
      <c r="G76" s="223">
        <f>G77</f>
        <v>28800</v>
      </c>
      <c r="H76" s="176"/>
    </row>
    <row r="77" spans="1:8" s="13" customFormat="1" ht="55.5" customHeight="1">
      <c r="A77" s="105" t="s">
        <v>690</v>
      </c>
      <c r="B77" s="97" t="s">
        <v>37</v>
      </c>
      <c r="C77" s="238" t="s">
        <v>38</v>
      </c>
      <c r="D77" s="238" t="s">
        <v>166</v>
      </c>
      <c r="E77" s="105" t="s">
        <v>691</v>
      </c>
      <c r="F77" s="111"/>
      <c r="G77" s="223">
        <f>G78</f>
        <v>28800</v>
      </c>
      <c r="H77" s="176"/>
    </row>
    <row r="78" spans="1:8" s="13" customFormat="1" ht="21" customHeight="1">
      <c r="A78" s="185" t="s">
        <v>692</v>
      </c>
      <c r="B78" s="97" t="s">
        <v>37</v>
      </c>
      <c r="C78" s="240" t="s">
        <v>38</v>
      </c>
      <c r="D78" s="240" t="s">
        <v>166</v>
      </c>
      <c r="E78" s="105" t="s">
        <v>693</v>
      </c>
      <c r="F78" s="111"/>
      <c r="G78" s="223">
        <f>G79</f>
        <v>28800</v>
      </c>
      <c r="H78" s="176"/>
    </row>
    <row r="79" spans="1:8" s="13" customFormat="1" ht="36" customHeight="1">
      <c r="A79" s="186" t="s">
        <v>160</v>
      </c>
      <c r="B79" s="106" t="s">
        <v>37</v>
      </c>
      <c r="C79" s="98" t="s">
        <v>38</v>
      </c>
      <c r="D79" s="98" t="s">
        <v>166</v>
      </c>
      <c r="E79" s="107" t="s">
        <v>693</v>
      </c>
      <c r="F79" s="109">
        <v>200</v>
      </c>
      <c r="G79" s="227">
        <v>28800</v>
      </c>
      <c r="H79" s="176"/>
    </row>
    <row r="80" spans="1:8" s="13" customFormat="1" ht="31.5" customHeight="1">
      <c r="A80" s="105" t="s">
        <v>503</v>
      </c>
      <c r="B80" s="97" t="s">
        <v>37</v>
      </c>
      <c r="C80" s="101" t="s">
        <v>38</v>
      </c>
      <c r="D80" s="101" t="s">
        <v>166</v>
      </c>
      <c r="E80" s="110" t="s">
        <v>365</v>
      </c>
      <c r="F80" s="101"/>
      <c r="G80" s="223">
        <f>G81</f>
        <v>195645.79</v>
      </c>
      <c r="H80" s="176"/>
    </row>
    <row r="81" spans="1:8" s="13" customFormat="1" ht="83.25" customHeight="1">
      <c r="A81" s="105" t="s">
        <v>504</v>
      </c>
      <c r="B81" s="97" t="s">
        <v>37</v>
      </c>
      <c r="C81" s="101" t="s">
        <v>38</v>
      </c>
      <c r="D81" s="101" t="s">
        <v>166</v>
      </c>
      <c r="E81" s="110" t="s">
        <v>395</v>
      </c>
      <c r="F81" s="98"/>
      <c r="G81" s="223">
        <f>G82</f>
        <v>195645.79</v>
      </c>
      <c r="H81" s="176"/>
    </row>
    <row r="82" spans="1:8" s="13" customFormat="1" ht="36" customHeight="1">
      <c r="A82" s="188" t="s">
        <v>195</v>
      </c>
      <c r="B82" s="97" t="s">
        <v>37</v>
      </c>
      <c r="C82" s="101" t="s">
        <v>38</v>
      </c>
      <c r="D82" s="101" t="s">
        <v>166</v>
      </c>
      <c r="E82" s="105" t="s">
        <v>403</v>
      </c>
      <c r="F82" s="117"/>
      <c r="G82" s="223">
        <f>G83</f>
        <v>195645.79</v>
      </c>
      <c r="H82" s="176"/>
    </row>
    <row r="83" spans="1:7" s="17" customFormat="1" ht="31.5" customHeight="1">
      <c r="A83" s="188" t="s">
        <v>2</v>
      </c>
      <c r="B83" s="97" t="s">
        <v>37</v>
      </c>
      <c r="C83" s="240" t="s">
        <v>38</v>
      </c>
      <c r="D83" s="240" t="s">
        <v>166</v>
      </c>
      <c r="E83" s="105" t="s">
        <v>196</v>
      </c>
      <c r="F83" s="117"/>
      <c r="G83" s="223">
        <f>G84+G85</f>
        <v>195645.79</v>
      </c>
    </row>
    <row r="84" spans="1:7" s="17" customFormat="1" ht="69" customHeight="1">
      <c r="A84" s="186" t="s">
        <v>49</v>
      </c>
      <c r="B84" s="106" t="s">
        <v>37</v>
      </c>
      <c r="C84" s="98" t="s">
        <v>38</v>
      </c>
      <c r="D84" s="98" t="s">
        <v>166</v>
      </c>
      <c r="E84" s="107" t="s">
        <v>196</v>
      </c>
      <c r="F84" s="109">
        <v>100</v>
      </c>
      <c r="G84" s="227">
        <v>179319.88</v>
      </c>
    </row>
    <row r="85" spans="1:8" s="16" customFormat="1" ht="34.5" customHeight="1">
      <c r="A85" s="186" t="s">
        <v>160</v>
      </c>
      <c r="B85" s="106" t="s">
        <v>37</v>
      </c>
      <c r="C85" s="98" t="s">
        <v>38</v>
      </c>
      <c r="D85" s="98" t="s">
        <v>166</v>
      </c>
      <c r="E85" s="107" t="s">
        <v>196</v>
      </c>
      <c r="F85" s="109">
        <v>200</v>
      </c>
      <c r="G85" s="227">
        <v>16325.91</v>
      </c>
      <c r="H85" s="3"/>
    </row>
    <row r="86" spans="1:8" s="6" customFormat="1" ht="36" customHeight="1">
      <c r="A86" s="185" t="s">
        <v>56</v>
      </c>
      <c r="B86" s="97" t="s">
        <v>37</v>
      </c>
      <c r="C86" s="101" t="s">
        <v>38</v>
      </c>
      <c r="D86" s="101" t="s">
        <v>166</v>
      </c>
      <c r="E86" s="105" t="s">
        <v>366</v>
      </c>
      <c r="F86" s="117"/>
      <c r="G86" s="223">
        <f>G87</f>
        <v>195322.64</v>
      </c>
      <c r="H86" s="17"/>
    </row>
    <row r="87" spans="1:8" s="6" customFormat="1" ht="22.5" customHeight="1">
      <c r="A87" s="185" t="s">
        <v>494</v>
      </c>
      <c r="B87" s="97" t="s">
        <v>37</v>
      </c>
      <c r="C87" s="101" t="s">
        <v>38</v>
      </c>
      <c r="D87" s="101" t="s">
        <v>166</v>
      </c>
      <c r="E87" s="105" t="s">
        <v>394</v>
      </c>
      <c r="F87" s="117"/>
      <c r="G87" s="223">
        <f>G88</f>
        <v>195322.64</v>
      </c>
      <c r="H87" s="17"/>
    </row>
    <row r="88" spans="1:8" s="6" customFormat="1" ht="31.5" customHeight="1">
      <c r="A88" s="241" t="s">
        <v>436</v>
      </c>
      <c r="B88" s="97" t="s">
        <v>37</v>
      </c>
      <c r="C88" s="240" t="s">
        <v>38</v>
      </c>
      <c r="D88" s="240" t="s">
        <v>166</v>
      </c>
      <c r="E88" s="105" t="s">
        <v>197</v>
      </c>
      <c r="F88" s="117"/>
      <c r="G88" s="223">
        <f>G89+G90</f>
        <v>195322.64</v>
      </c>
      <c r="H88" s="17"/>
    </row>
    <row r="89" spans="1:8" s="6" customFormat="1" ht="31.5" customHeight="1">
      <c r="A89" s="186" t="s">
        <v>160</v>
      </c>
      <c r="B89" s="106" t="s">
        <v>37</v>
      </c>
      <c r="C89" s="98" t="s">
        <v>38</v>
      </c>
      <c r="D89" s="98" t="s">
        <v>166</v>
      </c>
      <c r="E89" s="121" t="s">
        <v>197</v>
      </c>
      <c r="F89" s="109">
        <v>200</v>
      </c>
      <c r="G89" s="227">
        <v>6000</v>
      </c>
      <c r="H89" s="17"/>
    </row>
    <row r="90" spans="1:8" s="6" customFormat="1" ht="15.75" customHeight="1">
      <c r="A90" s="186" t="s">
        <v>273</v>
      </c>
      <c r="B90" s="106" t="s">
        <v>37</v>
      </c>
      <c r="C90" s="98" t="s">
        <v>38</v>
      </c>
      <c r="D90" s="98" t="s">
        <v>166</v>
      </c>
      <c r="E90" s="121" t="s">
        <v>197</v>
      </c>
      <c r="F90" s="109">
        <v>800</v>
      </c>
      <c r="G90" s="227">
        <v>189322.64</v>
      </c>
      <c r="H90" s="17"/>
    </row>
    <row r="91" spans="1:8" s="6" customFormat="1" ht="18" customHeight="1">
      <c r="A91" s="185" t="s">
        <v>33</v>
      </c>
      <c r="B91" s="97" t="s">
        <v>37</v>
      </c>
      <c r="C91" s="101" t="s">
        <v>38</v>
      </c>
      <c r="D91" s="101" t="s">
        <v>166</v>
      </c>
      <c r="E91" s="110" t="s">
        <v>356</v>
      </c>
      <c r="F91" s="109"/>
      <c r="G91" s="223">
        <f>G92</f>
        <v>8503587.38</v>
      </c>
      <c r="H91" s="17"/>
    </row>
    <row r="92" spans="1:8" s="6" customFormat="1" ht="36" customHeight="1">
      <c r="A92" s="185" t="s">
        <v>5</v>
      </c>
      <c r="B92" s="97" t="s">
        <v>37</v>
      </c>
      <c r="C92" s="101" t="s">
        <v>38</v>
      </c>
      <c r="D92" s="101" t="s">
        <v>166</v>
      </c>
      <c r="E92" s="110" t="s">
        <v>357</v>
      </c>
      <c r="F92" s="109"/>
      <c r="G92" s="223">
        <f>+G93+G96+G100+G102</f>
        <v>8503587.38</v>
      </c>
      <c r="H92" s="17"/>
    </row>
    <row r="93" spans="1:8" s="8" customFormat="1" ht="39" customHeight="1">
      <c r="A93" s="147" t="s">
        <v>542</v>
      </c>
      <c r="B93" s="97" t="s">
        <v>37</v>
      </c>
      <c r="C93" s="101" t="s">
        <v>38</v>
      </c>
      <c r="D93" s="101" t="s">
        <v>166</v>
      </c>
      <c r="E93" s="105" t="s">
        <v>226</v>
      </c>
      <c r="F93" s="101"/>
      <c r="G93" s="223">
        <f>G94+G95</f>
        <v>1618222.6</v>
      </c>
      <c r="H93" s="149"/>
    </row>
    <row r="94" spans="1:8" s="16" customFormat="1" ht="68.25" customHeight="1">
      <c r="A94" s="186" t="s">
        <v>49</v>
      </c>
      <c r="B94" s="106" t="s">
        <v>37</v>
      </c>
      <c r="C94" s="98" t="s">
        <v>38</v>
      </c>
      <c r="D94" s="98" t="s">
        <v>166</v>
      </c>
      <c r="E94" s="107" t="s">
        <v>226</v>
      </c>
      <c r="F94" s="109">
        <v>100</v>
      </c>
      <c r="G94" s="227">
        <v>718768.9</v>
      </c>
      <c r="H94" s="3"/>
    </row>
    <row r="95" spans="1:8" s="12" customFormat="1" ht="33" customHeight="1">
      <c r="A95" s="186" t="s">
        <v>160</v>
      </c>
      <c r="B95" s="106" t="s">
        <v>37</v>
      </c>
      <c r="C95" s="98" t="s">
        <v>38</v>
      </c>
      <c r="D95" s="98" t="s">
        <v>166</v>
      </c>
      <c r="E95" s="107" t="s">
        <v>226</v>
      </c>
      <c r="F95" s="109">
        <v>200</v>
      </c>
      <c r="G95" s="227">
        <v>899453.7</v>
      </c>
      <c r="H95" s="3"/>
    </row>
    <row r="96" spans="1:8" s="13" customFormat="1" ht="33.75" customHeight="1">
      <c r="A96" s="185" t="s">
        <v>167</v>
      </c>
      <c r="B96" s="97" t="s">
        <v>37</v>
      </c>
      <c r="C96" s="101" t="s">
        <v>38</v>
      </c>
      <c r="D96" s="101" t="s">
        <v>166</v>
      </c>
      <c r="E96" s="105" t="s">
        <v>198</v>
      </c>
      <c r="F96" s="122"/>
      <c r="G96" s="223">
        <f>G97+G98+G99</f>
        <v>6566093.31</v>
      </c>
      <c r="H96" s="176"/>
    </row>
    <row r="97" spans="1:8" s="10" customFormat="1" ht="63.75" customHeight="1">
      <c r="A97" s="186" t="s">
        <v>49</v>
      </c>
      <c r="B97" s="106" t="s">
        <v>37</v>
      </c>
      <c r="C97" s="98" t="s">
        <v>38</v>
      </c>
      <c r="D97" s="98" t="s">
        <v>166</v>
      </c>
      <c r="E97" s="107" t="s">
        <v>198</v>
      </c>
      <c r="F97" s="123" t="s">
        <v>170</v>
      </c>
      <c r="G97" s="227">
        <v>4327413.43</v>
      </c>
      <c r="H97" s="176"/>
    </row>
    <row r="98" spans="1:8" s="13" customFormat="1" ht="38.25" customHeight="1">
      <c r="A98" s="186" t="s">
        <v>160</v>
      </c>
      <c r="B98" s="106" t="s">
        <v>37</v>
      </c>
      <c r="C98" s="98" t="s">
        <v>38</v>
      </c>
      <c r="D98" s="98" t="s">
        <v>166</v>
      </c>
      <c r="E98" s="107" t="s">
        <v>198</v>
      </c>
      <c r="F98" s="123" t="s">
        <v>171</v>
      </c>
      <c r="G98" s="227">
        <v>2193085.88</v>
      </c>
      <c r="H98" s="176"/>
    </row>
    <row r="99" spans="1:8" s="13" customFormat="1" ht="16.5" customHeight="1">
      <c r="A99" s="186" t="s">
        <v>273</v>
      </c>
      <c r="B99" s="106" t="s">
        <v>37</v>
      </c>
      <c r="C99" s="98" t="s">
        <v>38</v>
      </c>
      <c r="D99" s="98" t="s">
        <v>166</v>
      </c>
      <c r="E99" s="107" t="s">
        <v>198</v>
      </c>
      <c r="F99" s="123" t="s">
        <v>164</v>
      </c>
      <c r="G99" s="227">
        <v>45594</v>
      </c>
      <c r="H99" s="176"/>
    </row>
    <row r="100" spans="1:8" s="8" customFormat="1" ht="33.75" customHeight="1">
      <c r="A100" s="105" t="s">
        <v>55</v>
      </c>
      <c r="B100" s="97" t="s">
        <v>37</v>
      </c>
      <c r="C100" s="101" t="s">
        <v>38</v>
      </c>
      <c r="D100" s="101" t="s">
        <v>166</v>
      </c>
      <c r="E100" s="105" t="s">
        <v>199</v>
      </c>
      <c r="F100" s="101"/>
      <c r="G100" s="223">
        <f>G101</f>
        <v>62440</v>
      </c>
      <c r="H100" s="149"/>
    </row>
    <row r="101" spans="1:8" s="13" customFormat="1" ht="34.5" customHeight="1">
      <c r="A101" s="186" t="s">
        <v>160</v>
      </c>
      <c r="B101" s="106" t="s">
        <v>37</v>
      </c>
      <c r="C101" s="98" t="s">
        <v>38</v>
      </c>
      <c r="D101" s="98" t="s">
        <v>166</v>
      </c>
      <c r="E101" s="107" t="s">
        <v>199</v>
      </c>
      <c r="F101" s="109">
        <v>200</v>
      </c>
      <c r="G101" s="227">
        <v>62440</v>
      </c>
      <c r="H101" s="176"/>
    </row>
    <row r="102" spans="1:8" s="13" customFormat="1" ht="34.5" customHeight="1">
      <c r="A102" s="100" t="s">
        <v>538</v>
      </c>
      <c r="B102" s="97" t="s">
        <v>37</v>
      </c>
      <c r="C102" s="196" t="s">
        <v>38</v>
      </c>
      <c r="D102" s="196" t="s">
        <v>166</v>
      </c>
      <c r="E102" s="105" t="s">
        <v>539</v>
      </c>
      <c r="F102" s="111"/>
      <c r="G102" s="223">
        <f>G103</f>
        <v>256831.47</v>
      </c>
      <c r="H102" s="176"/>
    </row>
    <row r="103" spans="1:8" s="13" customFormat="1" ht="18" customHeight="1">
      <c r="A103" s="114" t="s">
        <v>290</v>
      </c>
      <c r="B103" s="106" t="s">
        <v>37</v>
      </c>
      <c r="C103" s="98" t="s">
        <v>38</v>
      </c>
      <c r="D103" s="98" t="s">
        <v>166</v>
      </c>
      <c r="E103" s="107" t="s">
        <v>539</v>
      </c>
      <c r="F103" s="109">
        <v>500</v>
      </c>
      <c r="G103" s="227">
        <v>256831.47</v>
      </c>
      <c r="H103" s="176"/>
    </row>
    <row r="104" spans="1:8" s="13" customFormat="1" ht="21" customHeight="1">
      <c r="A104" s="105" t="s">
        <v>143</v>
      </c>
      <c r="B104" s="97" t="s">
        <v>37</v>
      </c>
      <c r="C104" s="207" t="s">
        <v>38</v>
      </c>
      <c r="D104" s="207" t="s">
        <v>166</v>
      </c>
      <c r="E104" s="105" t="s">
        <v>361</v>
      </c>
      <c r="F104" s="111"/>
      <c r="G104" s="223">
        <f>G105</f>
        <v>154000</v>
      </c>
      <c r="H104" s="176"/>
    </row>
    <row r="105" spans="1:8" s="13" customFormat="1" ht="36" customHeight="1">
      <c r="A105" s="188" t="s">
        <v>6</v>
      </c>
      <c r="B105" s="97" t="s">
        <v>37</v>
      </c>
      <c r="C105" s="207" t="s">
        <v>38</v>
      </c>
      <c r="D105" s="207" t="s">
        <v>166</v>
      </c>
      <c r="E105" s="105" t="s">
        <v>362</v>
      </c>
      <c r="F105" s="111"/>
      <c r="G105" s="223">
        <f>G106+G108</f>
        <v>154000</v>
      </c>
      <c r="H105" s="176"/>
    </row>
    <row r="106" spans="1:8" s="13" customFormat="1" ht="17.25" customHeight="1">
      <c r="A106" s="216" t="s">
        <v>651</v>
      </c>
      <c r="B106" s="97" t="s">
        <v>37</v>
      </c>
      <c r="C106" s="207" t="s">
        <v>38</v>
      </c>
      <c r="D106" s="207" t="s">
        <v>166</v>
      </c>
      <c r="E106" s="105" t="s">
        <v>650</v>
      </c>
      <c r="F106" s="207"/>
      <c r="G106" s="223">
        <f>G107</f>
        <v>30000</v>
      </c>
      <c r="H106" s="176"/>
    </row>
    <row r="107" spans="1:8" s="13" customFormat="1" ht="18" customHeight="1">
      <c r="A107" s="186" t="s">
        <v>291</v>
      </c>
      <c r="B107" s="106" t="s">
        <v>37</v>
      </c>
      <c r="C107" s="98" t="s">
        <v>38</v>
      </c>
      <c r="D107" s="98" t="s">
        <v>166</v>
      </c>
      <c r="E107" s="107" t="s">
        <v>650</v>
      </c>
      <c r="F107" s="109">
        <v>300</v>
      </c>
      <c r="G107" s="227">
        <v>30000</v>
      </c>
      <c r="H107" s="176"/>
    </row>
    <row r="108" spans="1:8" s="13" customFormat="1" ht="36.75" customHeight="1">
      <c r="A108" s="188" t="s">
        <v>6</v>
      </c>
      <c r="B108" s="97" t="s">
        <v>37</v>
      </c>
      <c r="C108" s="207" t="s">
        <v>38</v>
      </c>
      <c r="D108" s="207" t="s">
        <v>166</v>
      </c>
      <c r="E108" s="105" t="s">
        <v>182</v>
      </c>
      <c r="F108" s="207"/>
      <c r="G108" s="223">
        <f>G109</f>
        <v>124000</v>
      </c>
      <c r="H108" s="176"/>
    </row>
    <row r="109" spans="1:8" s="13" customFormat="1" ht="18" customHeight="1">
      <c r="A109" s="186" t="s">
        <v>291</v>
      </c>
      <c r="B109" s="106" t="s">
        <v>37</v>
      </c>
      <c r="C109" s="98" t="s">
        <v>38</v>
      </c>
      <c r="D109" s="98" t="s">
        <v>166</v>
      </c>
      <c r="E109" s="107" t="s">
        <v>182</v>
      </c>
      <c r="F109" s="109">
        <v>300</v>
      </c>
      <c r="G109" s="227">
        <v>124000</v>
      </c>
      <c r="H109" s="176"/>
    </row>
    <row r="110" spans="1:8" s="13" customFormat="1" ht="31.5" customHeight="1">
      <c r="A110" s="188" t="s">
        <v>322</v>
      </c>
      <c r="B110" s="97" t="s">
        <v>37</v>
      </c>
      <c r="C110" s="101" t="s">
        <v>40</v>
      </c>
      <c r="D110" s="98"/>
      <c r="E110" s="124"/>
      <c r="F110" s="109"/>
      <c r="G110" s="223">
        <f>G111</f>
        <v>52029</v>
      </c>
      <c r="H110" s="176"/>
    </row>
    <row r="111" spans="1:8" s="13" customFormat="1" ht="34.5" customHeight="1">
      <c r="A111" s="188" t="s">
        <v>8</v>
      </c>
      <c r="B111" s="97" t="s">
        <v>37</v>
      </c>
      <c r="C111" s="101" t="s">
        <v>40</v>
      </c>
      <c r="D111" s="101" t="s">
        <v>43</v>
      </c>
      <c r="E111" s="124"/>
      <c r="F111" s="109"/>
      <c r="G111" s="223">
        <f>G112</f>
        <v>52029</v>
      </c>
      <c r="H111" s="176"/>
    </row>
    <row r="112" spans="1:8" s="18" customFormat="1" ht="67.5" customHeight="1">
      <c r="A112" s="105" t="s">
        <v>505</v>
      </c>
      <c r="B112" s="97" t="s">
        <v>37</v>
      </c>
      <c r="C112" s="101" t="s">
        <v>40</v>
      </c>
      <c r="D112" s="101" t="s">
        <v>43</v>
      </c>
      <c r="E112" s="110" t="s">
        <v>367</v>
      </c>
      <c r="F112" s="101"/>
      <c r="G112" s="223">
        <f>G117+G113</f>
        <v>52029</v>
      </c>
      <c r="H112" s="3"/>
    </row>
    <row r="113" spans="1:8" s="18" customFormat="1" ht="112.5" customHeight="1">
      <c r="A113" s="185" t="s">
        <v>506</v>
      </c>
      <c r="B113" s="97" t="s">
        <v>37</v>
      </c>
      <c r="C113" s="101" t="s">
        <v>40</v>
      </c>
      <c r="D113" s="101" t="s">
        <v>43</v>
      </c>
      <c r="E113" s="110" t="s">
        <v>433</v>
      </c>
      <c r="F113" s="101"/>
      <c r="G113" s="223">
        <f>G114</f>
        <v>29029</v>
      </c>
      <c r="H113" s="3"/>
    </row>
    <row r="114" spans="1:8" s="18" customFormat="1" ht="51" customHeight="1">
      <c r="A114" s="105" t="s">
        <v>333</v>
      </c>
      <c r="B114" s="97" t="s">
        <v>37</v>
      </c>
      <c r="C114" s="101" t="s">
        <v>40</v>
      </c>
      <c r="D114" s="101" t="s">
        <v>43</v>
      </c>
      <c r="E114" s="105" t="s">
        <v>434</v>
      </c>
      <c r="F114" s="117"/>
      <c r="G114" s="223">
        <f>G115</f>
        <v>29029</v>
      </c>
      <c r="H114" s="3"/>
    </row>
    <row r="115" spans="1:8" s="18" customFormat="1" ht="47.25" customHeight="1">
      <c r="A115" s="185" t="s">
        <v>54</v>
      </c>
      <c r="B115" s="97" t="s">
        <v>37</v>
      </c>
      <c r="C115" s="240" t="s">
        <v>40</v>
      </c>
      <c r="D115" s="240" t="s">
        <v>43</v>
      </c>
      <c r="E115" s="118" t="s">
        <v>332</v>
      </c>
      <c r="F115" s="143"/>
      <c r="G115" s="223">
        <f>G116</f>
        <v>29029</v>
      </c>
      <c r="H115" s="3"/>
    </row>
    <row r="116" spans="1:8" s="18" customFormat="1" ht="33" customHeight="1">
      <c r="A116" s="186" t="s">
        <v>160</v>
      </c>
      <c r="B116" s="106" t="s">
        <v>37</v>
      </c>
      <c r="C116" s="98" t="s">
        <v>40</v>
      </c>
      <c r="D116" s="98" t="s">
        <v>43</v>
      </c>
      <c r="E116" s="119" t="s">
        <v>332</v>
      </c>
      <c r="F116" s="120">
        <v>200</v>
      </c>
      <c r="G116" s="227">
        <v>29029</v>
      </c>
      <c r="H116" s="3"/>
    </row>
    <row r="117" spans="1:8" s="19" customFormat="1" ht="115.5" customHeight="1">
      <c r="A117" s="185" t="s">
        <v>507</v>
      </c>
      <c r="B117" s="97" t="s">
        <v>37</v>
      </c>
      <c r="C117" s="101" t="s">
        <v>40</v>
      </c>
      <c r="D117" s="101" t="s">
        <v>43</v>
      </c>
      <c r="E117" s="110" t="s">
        <v>393</v>
      </c>
      <c r="F117" s="101"/>
      <c r="G117" s="223">
        <f>G118</f>
        <v>23000</v>
      </c>
      <c r="H117" s="172"/>
    </row>
    <row r="118" spans="1:8" s="19" customFormat="1" ht="33" customHeight="1">
      <c r="A118" s="188" t="s">
        <v>200</v>
      </c>
      <c r="B118" s="97" t="s">
        <v>37</v>
      </c>
      <c r="C118" s="101" t="s">
        <v>40</v>
      </c>
      <c r="D118" s="101" t="s">
        <v>43</v>
      </c>
      <c r="E118" s="105" t="s">
        <v>404</v>
      </c>
      <c r="F118" s="109"/>
      <c r="G118" s="223">
        <f>G119</f>
        <v>23000</v>
      </c>
      <c r="H118" s="172"/>
    </row>
    <row r="119" spans="1:8" s="19" customFormat="1" ht="51" customHeight="1">
      <c r="A119" s="185" t="s">
        <v>54</v>
      </c>
      <c r="B119" s="97" t="s">
        <v>37</v>
      </c>
      <c r="C119" s="240" t="s">
        <v>40</v>
      </c>
      <c r="D119" s="240" t="s">
        <v>43</v>
      </c>
      <c r="E119" s="105" t="s">
        <v>276</v>
      </c>
      <c r="F119" s="117"/>
      <c r="G119" s="223">
        <f>G120</f>
        <v>23000</v>
      </c>
      <c r="H119" s="172"/>
    </row>
    <row r="120" spans="1:8" s="19" customFormat="1" ht="32.25" customHeight="1">
      <c r="A120" s="186" t="s">
        <v>160</v>
      </c>
      <c r="B120" s="106" t="s">
        <v>37</v>
      </c>
      <c r="C120" s="98" t="s">
        <v>40</v>
      </c>
      <c r="D120" s="98" t="s">
        <v>43</v>
      </c>
      <c r="E120" s="107" t="s">
        <v>276</v>
      </c>
      <c r="F120" s="109">
        <v>200</v>
      </c>
      <c r="G120" s="227">
        <v>23000</v>
      </c>
      <c r="H120" s="172"/>
    </row>
    <row r="121" spans="1:8" s="20" customFormat="1" ht="18">
      <c r="A121" s="185" t="s">
        <v>141</v>
      </c>
      <c r="B121" s="97" t="s">
        <v>37</v>
      </c>
      <c r="C121" s="101" t="s">
        <v>41</v>
      </c>
      <c r="D121" s="101"/>
      <c r="E121" s="112"/>
      <c r="F121" s="101"/>
      <c r="G121" s="223">
        <f>G122+G128+G136+G152</f>
        <v>1760499.1900000002</v>
      </c>
      <c r="H121" s="177"/>
    </row>
    <row r="122" spans="1:8" s="20" customFormat="1" ht="18">
      <c r="A122" s="185" t="s">
        <v>53</v>
      </c>
      <c r="B122" s="97" t="s">
        <v>37</v>
      </c>
      <c r="C122" s="101" t="s">
        <v>41</v>
      </c>
      <c r="D122" s="101" t="s">
        <v>38</v>
      </c>
      <c r="E122" s="112"/>
      <c r="F122" s="101"/>
      <c r="G122" s="223">
        <f>G123</f>
        <v>209015.3</v>
      </c>
      <c r="H122" s="177"/>
    </row>
    <row r="123" spans="1:8" s="6" customFormat="1" ht="32.25" customHeight="1">
      <c r="A123" s="105" t="s">
        <v>508</v>
      </c>
      <c r="B123" s="97" t="s">
        <v>37</v>
      </c>
      <c r="C123" s="101" t="s">
        <v>41</v>
      </c>
      <c r="D123" s="101" t="s">
        <v>38</v>
      </c>
      <c r="E123" s="110" t="s">
        <v>369</v>
      </c>
      <c r="F123" s="101"/>
      <c r="G123" s="223">
        <f>G124</f>
        <v>209015.3</v>
      </c>
      <c r="H123" s="17"/>
    </row>
    <row r="124" spans="1:8" s="5" customFormat="1" ht="50.25" customHeight="1">
      <c r="A124" s="105" t="s">
        <v>510</v>
      </c>
      <c r="B124" s="97" t="s">
        <v>37</v>
      </c>
      <c r="C124" s="101" t="s">
        <v>41</v>
      </c>
      <c r="D124" s="101" t="s">
        <v>38</v>
      </c>
      <c r="E124" s="110" t="s">
        <v>391</v>
      </c>
      <c r="F124" s="101"/>
      <c r="G124" s="223">
        <f>G125</f>
        <v>209015.3</v>
      </c>
      <c r="H124" s="17"/>
    </row>
    <row r="125" spans="1:8" s="5" customFormat="1" ht="66.75" customHeight="1">
      <c r="A125" s="105" t="s">
        <v>201</v>
      </c>
      <c r="B125" s="97" t="s">
        <v>37</v>
      </c>
      <c r="C125" s="101" t="s">
        <v>41</v>
      </c>
      <c r="D125" s="101" t="s">
        <v>38</v>
      </c>
      <c r="E125" s="105" t="s">
        <v>406</v>
      </c>
      <c r="F125" s="117"/>
      <c r="G125" s="223">
        <f>G126</f>
        <v>209015.3</v>
      </c>
      <c r="H125" s="17"/>
    </row>
    <row r="126" spans="1:8" s="8" customFormat="1" ht="34.5" customHeight="1">
      <c r="A126" s="188" t="s">
        <v>3</v>
      </c>
      <c r="B126" s="97" t="s">
        <v>37</v>
      </c>
      <c r="C126" s="101" t="s">
        <v>41</v>
      </c>
      <c r="D126" s="101" t="s">
        <v>38</v>
      </c>
      <c r="E126" s="105" t="s">
        <v>202</v>
      </c>
      <c r="F126" s="117"/>
      <c r="G126" s="223">
        <f>G127</f>
        <v>209015.3</v>
      </c>
      <c r="H126" s="149"/>
    </row>
    <row r="127" spans="1:8" s="10" customFormat="1" ht="63.75" customHeight="1">
      <c r="A127" s="186" t="s">
        <v>49</v>
      </c>
      <c r="B127" s="106" t="s">
        <v>37</v>
      </c>
      <c r="C127" s="98" t="s">
        <v>41</v>
      </c>
      <c r="D127" s="98" t="s">
        <v>38</v>
      </c>
      <c r="E127" s="107" t="s">
        <v>202</v>
      </c>
      <c r="F127" s="109">
        <v>100</v>
      </c>
      <c r="G127" s="227">
        <v>209015.3</v>
      </c>
      <c r="H127" s="176"/>
    </row>
    <row r="128" spans="1:8" s="21" customFormat="1" ht="20.25" customHeight="1">
      <c r="A128" s="189" t="s">
        <v>176</v>
      </c>
      <c r="B128" s="97" t="s">
        <v>37</v>
      </c>
      <c r="C128" s="101" t="s">
        <v>41</v>
      </c>
      <c r="D128" s="101" t="s">
        <v>43</v>
      </c>
      <c r="E128" s="128"/>
      <c r="F128" s="101"/>
      <c r="G128" s="223">
        <f>G129</f>
        <v>1222541.6</v>
      </c>
      <c r="H128" s="177"/>
    </row>
    <row r="129" spans="1:8" s="6" customFormat="1" ht="48.75" customHeight="1">
      <c r="A129" s="185" t="s">
        <v>511</v>
      </c>
      <c r="B129" s="97" t="s">
        <v>37</v>
      </c>
      <c r="C129" s="101" t="s">
        <v>41</v>
      </c>
      <c r="D129" s="101" t="s">
        <v>43</v>
      </c>
      <c r="E129" s="110" t="s">
        <v>370</v>
      </c>
      <c r="F129" s="101"/>
      <c r="G129" s="223">
        <f>G130</f>
        <v>1222541.6</v>
      </c>
      <c r="H129" s="17"/>
    </row>
    <row r="130" spans="1:8" s="6" customFormat="1" ht="81.75" customHeight="1">
      <c r="A130" s="185" t="s">
        <v>512</v>
      </c>
      <c r="B130" s="97" t="s">
        <v>37</v>
      </c>
      <c r="C130" s="101" t="s">
        <v>41</v>
      </c>
      <c r="D130" s="101" t="s">
        <v>43</v>
      </c>
      <c r="E130" s="110" t="s">
        <v>390</v>
      </c>
      <c r="F130" s="101"/>
      <c r="G130" s="223">
        <f>G131</f>
        <v>1222541.6</v>
      </c>
      <c r="H130" s="17"/>
    </row>
    <row r="131" spans="1:8" s="6" customFormat="1" ht="52.5" customHeight="1">
      <c r="A131" s="188" t="s">
        <v>203</v>
      </c>
      <c r="B131" s="97" t="s">
        <v>37</v>
      </c>
      <c r="C131" s="101" t="s">
        <v>41</v>
      </c>
      <c r="D131" s="101" t="s">
        <v>43</v>
      </c>
      <c r="E131" s="105" t="s">
        <v>407</v>
      </c>
      <c r="F131" s="117"/>
      <c r="G131" s="223">
        <f>G132+G134</f>
        <v>1222541.6</v>
      </c>
      <c r="H131" s="17"/>
    </row>
    <row r="132" spans="1:8" s="6" customFormat="1" ht="33.75" customHeight="1">
      <c r="A132" s="115" t="s">
        <v>543</v>
      </c>
      <c r="B132" s="97" t="s">
        <v>37</v>
      </c>
      <c r="C132" s="198" t="s">
        <v>41</v>
      </c>
      <c r="D132" s="198" t="s">
        <v>43</v>
      </c>
      <c r="E132" s="105" t="s">
        <v>544</v>
      </c>
      <c r="F132" s="117"/>
      <c r="G132" s="223">
        <f>G133</f>
        <v>504055.5</v>
      </c>
      <c r="H132" s="17"/>
    </row>
    <row r="133" spans="1:8" s="6" customFormat="1" ht="33.75" customHeight="1">
      <c r="A133" s="113" t="s">
        <v>545</v>
      </c>
      <c r="B133" s="106" t="s">
        <v>37</v>
      </c>
      <c r="C133" s="98" t="s">
        <v>41</v>
      </c>
      <c r="D133" s="98" t="s">
        <v>43</v>
      </c>
      <c r="E133" s="107" t="s">
        <v>544</v>
      </c>
      <c r="F133" s="116">
        <v>400</v>
      </c>
      <c r="G133" s="227">
        <v>504055.5</v>
      </c>
      <c r="H133" s="17"/>
    </row>
    <row r="134" spans="1:8" s="6" customFormat="1" ht="33.75" customHeight="1">
      <c r="A134" s="185" t="s">
        <v>11</v>
      </c>
      <c r="B134" s="97" t="s">
        <v>37</v>
      </c>
      <c r="C134" s="101" t="s">
        <v>41</v>
      </c>
      <c r="D134" s="101" t="s">
        <v>43</v>
      </c>
      <c r="E134" s="105" t="s">
        <v>204</v>
      </c>
      <c r="F134" s="117"/>
      <c r="G134" s="223">
        <f>G135</f>
        <v>718486.1</v>
      </c>
      <c r="H134" s="17"/>
    </row>
    <row r="135" spans="1:8" s="6" customFormat="1" ht="33.75" customHeight="1">
      <c r="A135" s="186" t="s">
        <v>160</v>
      </c>
      <c r="B135" s="106" t="s">
        <v>37</v>
      </c>
      <c r="C135" s="98" t="s">
        <v>41</v>
      </c>
      <c r="D135" s="98" t="s">
        <v>43</v>
      </c>
      <c r="E135" s="107" t="s">
        <v>204</v>
      </c>
      <c r="F135" s="116">
        <v>200</v>
      </c>
      <c r="G135" s="227">
        <v>718486.1</v>
      </c>
      <c r="H135" s="17"/>
    </row>
    <row r="136" spans="1:8" s="6" customFormat="1" ht="20.25" customHeight="1">
      <c r="A136" s="190" t="s">
        <v>135</v>
      </c>
      <c r="B136" s="97" t="s">
        <v>37</v>
      </c>
      <c r="C136" s="130" t="s">
        <v>41</v>
      </c>
      <c r="D136" s="130" t="s">
        <v>47</v>
      </c>
      <c r="E136" s="127"/>
      <c r="F136" s="117"/>
      <c r="G136" s="223">
        <f>G137</f>
        <v>259439.29</v>
      </c>
      <c r="H136" s="17"/>
    </row>
    <row r="137" spans="1:8" s="6" customFormat="1" ht="33.75" customHeight="1">
      <c r="A137" s="100" t="s">
        <v>495</v>
      </c>
      <c r="B137" s="97" t="s">
        <v>37</v>
      </c>
      <c r="C137" s="130" t="s">
        <v>41</v>
      </c>
      <c r="D137" s="130" t="s">
        <v>47</v>
      </c>
      <c r="E137" s="105" t="s">
        <v>371</v>
      </c>
      <c r="F137" s="117"/>
      <c r="G137" s="223">
        <f>G142+G138</f>
        <v>259439.29</v>
      </c>
      <c r="H137" s="17"/>
    </row>
    <row r="138" spans="1:8" s="6" customFormat="1" ht="51" customHeight="1">
      <c r="A138" s="100" t="s">
        <v>496</v>
      </c>
      <c r="B138" s="97" t="s">
        <v>37</v>
      </c>
      <c r="C138" s="130" t="s">
        <v>41</v>
      </c>
      <c r="D138" s="130" t="s">
        <v>47</v>
      </c>
      <c r="E138" s="105" t="s">
        <v>389</v>
      </c>
      <c r="F138" s="117"/>
      <c r="G138" s="223">
        <f>G139</f>
        <v>107392.07</v>
      </c>
      <c r="H138" s="17"/>
    </row>
    <row r="139" spans="1:8" s="6" customFormat="1" ht="33.75" customHeight="1">
      <c r="A139" s="100" t="s">
        <v>21</v>
      </c>
      <c r="B139" s="97" t="s">
        <v>37</v>
      </c>
      <c r="C139" s="130" t="s">
        <v>41</v>
      </c>
      <c r="D139" s="130" t="s">
        <v>47</v>
      </c>
      <c r="E139" s="105" t="s">
        <v>408</v>
      </c>
      <c r="F139" s="117"/>
      <c r="G139" s="223">
        <f>G140</f>
        <v>107392.07</v>
      </c>
      <c r="H139" s="17"/>
    </row>
    <row r="140" spans="1:8" s="6" customFormat="1" ht="33.75" customHeight="1">
      <c r="A140" s="100" t="s">
        <v>22</v>
      </c>
      <c r="B140" s="97" t="s">
        <v>37</v>
      </c>
      <c r="C140" s="130" t="s">
        <v>41</v>
      </c>
      <c r="D140" s="130" t="s">
        <v>47</v>
      </c>
      <c r="E140" s="105" t="s">
        <v>23</v>
      </c>
      <c r="F140" s="117"/>
      <c r="G140" s="223">
        <f>G141</f>
        <v>107392.07</v>
      </c>
      <c r="H140" s="17"/>
    </row>
    <row r="141" spans="1:8" s="6" customFormat="1" ht="33.75" customHeight="1">
      <c r="A141" s="108" t="s">
        <v>160</v>
      </c>
      <c r="B141" s="106" t="s">
        <v>37</v>
      </c>
      <c r="C141" s="131" t="s">
        <v>41</v>
      </c>
      <c r="D141" s="131" t="s">
        <v>47</v>
      </c>
      <c r="E141" s="107" t="s">
        <v>23</v>
      </c>
      <c r="F141" s="116">
        <v>200</v>
      </c>
      <c r="G141" s="227">
        <v>107392.07</v>
      </c>
      <c r="H141" s="17"/>
    </row>
    <row r="142" spans="1:8" s="6" customFormat="1" ht="66.75" customHeight="1">
      <c r="A142" s="100" t="s">
        <v>497</v>
      </c>
      <c r="B142" s="97" t="s">
        <v>37</v>
      </c>
      <c r="C142" s="132" t="s">
        <v>41</v>
      </c>
      <c r="D142" s="132" t="s">
        <v>47</v>
      </c>
      <c r="E142" s="105" t="s">
        <v>388</v>
      </c>
      <c r="F142" s="117"/>
      <c r="G142" s="223">
        <f>G143+G146+G149</f>
        <v>152047.22</v>
      </c>
      <c r="H142" s="17"/>
    </row>
    <row r="143" spans="1:8" s="6" customFormat="1" ht="33.75" customHeight="1">
      <c r="A143" s="185" t="s">
        <v>694</v>
      </c>
      <c r="B143" s="97" t="s">
        <v>37</v>
      </c>
      <c r="C143" s="132" t="s">
        <v>41</v>
      </c>
      <c r="D143" s="132" t="s">
        <v>47</v>
      </c>
      <c r="E143" s="105" t="s">
        <v>695</v>
      </c>
      <c r="F143" s="117"/>
      <c r="G143" s="223">
        <f>G144</f>
        <v>97145.72</v>
      </c>
      <c r="H143" s="17"/>
    </row>
    <row r="144" spans="1:8" s="6" customFormat="1" ht="33.75" customHeight="1">
      <c r="A144" s="185" t="s">
        <v>22</v>
      </c>
      <c r="B144" s="97" t="s">
        <v>37</v>
      </c>
      <c r="C144" s="132" t="s">
        <v>41</v>
      </c>
      <c r="D144" s="132" t="s">
        <v>47</v>
      </c>
      <c r="E144" s="105" t="s">
        <v>696</v>
      </c>
      <c r="F144" s="117"/>
      <c r="G144" s="223">
        <f>G145</f>
        <v>97145.72</v>
      </c>
      <c r="H144" s="17"/>
    </row>
    <row r="145" spans="1:8" s="6" customFormat="1" ht="33.75" customHeight="1">
      <c r="A145" s="191" t="s">
        <v>160</v>
      </c>
      <c r="B145" s="106" t="s">
        <v>37</v>
      </c>
      <c r="C145" s="133" t="s">
        <v>41</v>
      </c>
      <c r="D145" s="133" t="s">
        <v>47</v>
      </c>
      <c r="E145" s="107" t="s">
        <v>696</v>
      </c>
      <c r="F145" s="116">
        <v>200</v>
      </c>
      <c r="G145" s="227">
        <v>97145.72</v>
      </c>
      <c r="H145" s="17"/>
    </row>
    <row r="146" spans="1:8" s="6" customFormat="1" ht="101.25" customHeight="1">
      <c r="A146" s="192" t="s">
        <v>346</v>
      </c>
      <c r="B146" s="97" t="s">
        <v>37</v>
      </c>
      <c r="C146" s="132" t="s">
        <v>41</v>
      </c>
      <c r="D146" s="132" t="s">
        <v>47</v>
      </c>
      <c r="E146" s="105" t="s">
        <v>409</v>
      </c>
      <c r="F146" s="117"/>
      <c r="G146" s="223">
        <f>G147</f>
        <v>26901.5</v>
      </c>
      <c r="H146" s="17"/>
    </row>
    <row r="147" spans="1:8" s="6" customFormat="1" ht="33.75" customHeight="1">
      <c r="A147" s="185" t="s">
        <v>22</v>
      </c>
      <c r="B147" s="97" t="s">
        <v>37</v>
      </c>
      <c r="C147" s="132" t="s">
        <v>41</v>
      </c>
      <c r="D147" s="132" t="s">
        <v>47</v>
      </c>
      <c r="E147" s="105" t="s">
        <v>347</v>
      </c>
      <c r="F147" s="117"/>
      <c r="G147" s="223">
        <f>G148</f>
        <v>26901.5</v>
      </c>
      <c r="H147" s="17"/>
    </row>
    <row r="148" spans="1:8" s="6" customFormat="1" ht="33.75" customHeight="1">
      <c r="A148" s="191" t="s">
        <v>160</v>
      </c>
      <c r="B148" s="106" t="s">
        <v>37</v>
      </c>
      <c r="C148" s="133" t="s">
        <v>41</v>
      </c>
      <c r="D148" s="133" t="s">
        <v>47</v>
      </c>
      <c r="E148" s="107" t="s">
        <v>347</v>
      </c>
      <c r="F148" s="116">
        <v>200</v>
      </c>
      <c r="G148" s="227">
        <v>26901.5</v>
      </c>
      <c r="H148" s="17"/>
    </row>
    <row r="149" spans="1:8" s="6" customFormat="1" ht="79.5" customHeight="1">
      <c r="A149" s="148" t="s">
        <v>490</v>
      </c>
      <c r="B149" s="97" t="s">
        <v>37</v>
      </c>
      <c r="C149" s="132" t="s">
        <v>41</v>
      </c>
      <c r="D149" s="132" t="s">
        <v>47</v>
      </c>
      <c r="E149" s="105" t="s">
        <v>492</v>
      </c>
      <c r="F149" s="117"/>
      <c r="G149" s="223">
        <f>G150</f>
        <v>28000</v>
      </c>
      <c r="H149" s="17"/>
    </row>
    <row r="150" spans="1:8" s="6" customFormat="1" ht="33.75" customHeight="1">
      <c r="A150" s="100" t="s">
        <v>22</v>
      </c>
      <c r="B150" s="97" t="s">
        <v>37</v>
      </c>
      <c r="C150" s="132" t="s">
        <v>41</v>
      </c>
      <c r="D150" s="132" t="s">
        <v>47</v>
      </c>
      <c r="E150" s="105" t="s">
        <v>491</v>
      </c>
      <c r="F150" s="117"/>
      <c r="G150" s="223">
        <f>G151</f>
        <v>28000</v>
      </c>
      <c r="H150" s="17"/>
    </row>
    <row r="151" spans="1:8" s="6" customFormat="1" ht="33.75" customHeight="1">
      <c r="A151" s="134" t="s">
        <v>160</v>
      </c>
      <c r="B151" s="106" t="s">
        <v>37</v>
      </c>
      <c r="C151" s="133" t="s">
        <v>41</v>
      </c>
      <c r="D151" s="133" t="s">
        <v>47</v>
      </c>
      <c r="E151" s="107" t="s">
        <v>491</v>
      </c>
      <c r="F151" s="116">
        <v>200</v>
      </c>
      <c r="G151" s="227">
        <v>28000</v>
      </c>
      <c r="H151" s="17"/>
    </row>
    <row r="152" spans="1:8" s="6" customFormat="1" ht="21" customHeight="1">
      <c r="A152" s="148" t="s">
        <v>701</v>
      </c>
      <c r="B152" s="97" t="s">
        <v>37</v>
      </c>
      <c r="C152" s="132" t="s">
        <v>41</v>
      </c>
      <c r="D152" s="132">
        <v>12</v>
      </c>
      <c r="E152" s="107"/>
      <c r="F152" s="116"/>
      <c r="G152" s="223">
        <f>G153</f>
        <v>69503</v>
      </c>
      <c r="H152" s="17"/>
    </row>
    <row r="153" spans="1:8" s="6" customFormat="1" ht="50.25" customHeight="1">
      <c r="A153" s="135" t="s">
        <v>550</v>
      </c>
      <c r="B153" s="97" t="s">
        <v>37</v>
      </c>
      <c r="C153" s="132" t="s">
        <v>41</v>
      </c>
      <c r="D153" s="132">
        <v>12</v>
      </c>
      <c r="E153" s="110" t="s">
        <v>546</v>
      </c>
      <c r="F153" s="116"/>
      <c r="G153" s="223">
        <f>G154</f>
        <v>69503</v>
      </c>
      <c r="H153" s="17"/>
    </row>
    <row r="154" spans="1:8" s="6" customFormat="1" ht="82.5" customHeight="1">
      <c r="A154" s="135" t="s">
        <v>551</v>
      </c>
      <c r="B154" s="97" t="s">
        <v>37</v>
      </c>
      <c r="C154" s="132" t="s">
        <v>41</v>
      </c>
      <c r="D154" s="132">
        <v>12</v>
      </c>
      <c r="E154" s="110" t="s">
        <v>547</v>
      </c>
      <c r="F154" s="116"/>
      <c r="G154" s="223">
        <f>G155</f>
        <v>69503</v>
      </c>
      <c r="H154" s="17"/>
    </row>
    <row r="155" spans="1:8" s="6" customFormat="1" ht="66" customHeight="1">
      <c r="A155" s="135" t="s">
        <v>610</v>
      </c>
      <c r="B155" s="97" t="s">
        <v>37</v>
      </c>
      <c r="C155" s="132" t="s">
        <v>41</v>
      </c>
      <c r="D155" s="132">
        <v>12</v>
      </c>
      <c r="E155" s="110" t="s">
        <v>609</v>
      </c>
      <c r="F155" s="116"/>
      <c r="G155" s="223">
        <f>G156+G158</f>
        <v>69503</v>
      </c>
      <c r="H155" s="17"/>
    </row>
    <row r="156" spans="1:8" s="6" customFormat="1" ht="50.25" customHeight="1">
      <c r="A156" s="135" t="s">
        <v>697</v>
      </c>
      <c r="B156" s="97" t="s">
        <v>37</v>
      </c>
      <c r="C156" s="132" t="s">
        <v>41</v>
      </c>
      <c r="D156" s="132">
        <v>12</v>
      </c>
      <c r="E156" s="110" t="s">
        <v>699</v>
      </c>
      <c r="F156" s="116"/>
      <c r="G156" s="223">
        <f>G157</f>
        <v>48652</v>
      </c>
      <c r="H156" s="17"/>
    </row>
    <row r="157" spans="1:8" s="6" customFormat="1" ht="33.75" customHeight="1">
      <c r="A157" s="134" t="s">
        <v>160</v>
      </c>
      <c r="B157" s="106" t="s">
        <v>37</v>
      </c>
      <c r="C157" s="133" t="s">
        <v>41</v>
      </c>
      <c r="D157" s="133">
        <v>12</v>
      </c>
      <c r="E157" s="124" t="s">
        <v>699</v>
      </c>
      <c r="F157" s="116">
        <v>200</v>
      </c>
      <c r="G157" s="227">
        <v>48652</v>
      </c>
      <c r="H157" s="17"/>
    </row>
    <row r="158" spans="1:8" s="6" customFormat="1" ht="47.25" customHeight="1">
      <c r="A158" s="135" t="s">
        <v>698</v>
      </c>
      <c r="B158" s="97" t="s">
        <v>37</v>
      </c>
      <c r="C158" s="132" t="s">
        <v>41</v>
      </c>
      <c r="D158" s="132">
        <v>12</v>
      </c>
      <c r="E158" s="110" t="s">
        <v>700</v>
      </c>
      <c r="F158" s="116"/>
      <c r="G158" s="223">
        <f>G159</f>
        <v>20851</v>
      </c>
      <c r="H158" s="17"/>
    </row>
    <row r="159" spans="1:8" s="6" customFormat="1" ht="33.75" customHeight="1">
      <c r="A159" s="134" t="s">
        <v>160</v>
      </c>
      <c r="B159" s="106" t="s">
        <v>37</v>
      </c>
      <c r="C159" s="133" t="s">
        <v>41</v>
      </c>
      <c r="D159" s="133">
        <v>12</v>
      </c>
      <c r="E159" s="124" t="s">
        <v>700</v>
      </c>
      <c r="F159" s="116">
        <v>200</v>
      </c>
      <c r="G159" s="227">
        <v>20851</v>
      </c>
      <c r="H159" s="17"/>
    </row>
    <row r="160" spans="1:8" s="6" customFormat="1" ht="19.5" customHeight="1">
      <c r="A160" s="185" t="s">
        <v>440</v>
      </c>
      <c r="B160" s="97" t="s">
        <v>37</v>
      </c>
      <c r="C160" s="125" t="s">
        <v>441</v>
      </c>
      <c r="D160" s="98"/>
      <c r="E160" s="107"/>
      <c r="F160" s="116"/>
      <c r="G160" s="223">
        <f>G161</f>
        <v>1908427.14</v>
      </c>
      <c r="H160" s="17"/>
    </row>
    <row r="161" spans="1:8" s="6" customFormat="1" ht="19.5" customHeight="1">
      <c r="A161" s="185" t="s">
        <v>442</v>
      </c>
      <c r="B161" s="97" t="s">
        <v>37</v>
      </c>
      <c r="C161" s="125" t="s">
        <v>441</v>
      </c>
      <c r="D161" s="137" t="s">
        <v>39</v>
      </c>
      <c r="E161" s="107"/>
      <c r="F161" s="116"/>
      <c r="G161" s="223">
        <f>G162+G167+G176</f>
        <v>1908427.14</v>
      </c>
      <c r="H161" s="17"/>
    </row>
    <row r="162" spans="1:8" s="6" customFormat="1" ht="51" customHeight="1">
      <c r="A162" s="135" t="s">
        <v>550</v>
      </c>
      <c r="B162" s="97" t="s">
        <v>37</v>
      </c>
      <c r="C162" s="125" t="s">
        <v>441</v>
      </c>
      <c r="D162" s="137" t="s">
        <v>39</v>
      </c>
      <c r="E162" s="110" t="s">
        <v>546</v>
      </c>
      <c r="F162" s="116"/>
      <c r="G162" s="223">
        <f>G163</f>
        <v>236069.2</v>
      </c>
      <c r="H162" s="17"/>
    </row>
    <row r="163" spans="1:8" s="6" customFormat="1" ht="81.75" customHeight="1">
      <c r="A163" s="135" t="s">
        <v>551</v>
      </c>
      <c r="B163" s="97" t="s">
        <v>37</v>
      </c>
      <c r="C163" s="125" t="s">
        <v>441</v>
      </c>
      <c r="D163" s="137" t="s">
        <v>39</v>
      </c>
      <c r="E163" s="110" t="s">
        <v>547</v>
      </c>
      <c r="F163" s="116"/>
      <c r="G163" s="223">
        <f>G164</f>
        <v>236069.2</v>
      </c>
      <c r="H163" s="17"/>
    </row>
    <row r="164" spans="1:8" s="6" customFormat="1" ht="51" customHeight="1">
      <c r="A164" s="135" t="s">
        <v>548</v>
      </c>
      <c r="B164" s="97" t="s">
        <v>37</v>
      </c>
      <c r="C164" s="125" t="s">
        <v>441</v>
      </c>
      <c r="D164" s="137" t="s">
        <v>39</v>
      </c>
      <c r="E164" s="110" t="s">
        <v>549</v>
      </c>
      <c r="F164" s="116"/>
      <c r="G164" s="223">
        <f>G165</f>
        <v>236069.2</v>
      </c>
      <c r="H164" s="17"/>
    </row>
    <row r="165" spans="1:8" s="6" customFormat="1" ht="36" customHeight="1">
      <c r="A165" s="135" t="s">
        <v>612</v>
      </c>
      <c r="B165" s="97" t="s">
        <v>37</v>
      </c>
      <c r="C165" s="125" t="s">
        <v>441</v>
      </c>
      <c r="D165" s="137" t="s">
        <v>39</v>
      </c>
      <c r="E165" s="105" t="s">
        <v>611</v>
      </c>
      <c r="F165" s="116"/>
      <c r="G165" s="223">
        <f>G166</f>
        <v>236069.2</v>
      </c>
      <c r="H165" s="17"/>
    </row>
    <row r="166" spans="1:8" s="6" customFormat="1" ht="33" customHeight="1">
      <c r="A166" s="134" t="s">
        <v>160</v>
      </c>
      <c r="B166" s="106" t="s">
        <v>37</v>
      </c>
      <c r="C166" s="126" t="s">
        <v>441</v>
      </c>
      <c r="D166" s="136" t="s">
        <v>39</v>
      </c>
      <c r="E166" s="107" t="s">
        <v>611</v>
      </c>
      <c r="F166" s="136" t="s">
        <v>171</v>
      </c>
      <c r="G166" s="227">
        <v>236069.2</v>
      </c>
      <c r="H166" s="17"/>
    </row>
    <row r="167" spans="1:8" s="6" customFormat="1" ht="33.75" customHeight="1">
      <c r="A167" s="193" t="s">
        <v>513</v>
      </c>
      <c r="B167" s="97" t="s">
        <v>37</v>
      </c>
      <c r="C167" s="125" t="s">
        <v>441</v>
      </c>
      <c r="D167" s="137" t="s">
        <v>39</v>
      </c>
      <c r="E167" s="110" t="s">
        <v>445</v>
      </c>
      <c r="F167" s="137"/>
      <c r="G167" s="223">
        <f>G168</f>
        <v>1631974.22</v>
      </c>
      <c r="H167" s="17"/>
    </row>
    <row r="168" spans="1:8" s="6" customFormat="1" ht="66.75" customHeight="1">
      <c r="A168" s="193" t="s">
        <v>514</v>
      </c>
      <c r="B168" s="97" t="s">
        <v>37</v>
      </c>
      <c r="C168" s="125" t="s">
        <v>441</v>
      </c>
      <c r="D168" s="137" t="s">
        <v>39</v>
      </c>
      <c r="E168" s="110" t="s">
        <v>446</v>
      </c>
      <c r="F168" s="137"/>
      <c r="G168" s="223">
        <f>G169</f>
        <v>1631974.22</v>
      </c>
      <c r="H168" s="17"/>
    </row>
    <row r="169" spans="1:8" s="6" customFormat="1" ht="33.75" customHeight="1">
      <c r="A169" s="105" t="s">
        <v>444</v>
      </c>
      <c r="B169" s="97" t="s">
        <v>37</v>
      </c>
      <c r="C169" s="125" t="s">
        <v>441</v>
      </c>
      <c r="D169" s="137" t="s">
        <v>39</v>
      </c>
      <c r="E169" s="110" t="s">
        <v>447</v>
      </c>
      <c r="F169" s="137"/>
      <c r="G169" s="223">
        <f>G170+G172+G174</f>
        <v>1631974.22</v>
      </c>
      <c r="H169" s="17"/>
    </row>
    <row r="170" spans="1:8" s="6" customFormat="1" ht="21" customHeight="1">
      <c r="A170" s="105" t="s">
        <v>584</v>
      </c>
      <c r="B170" s="97" t="s">
        <v>37</v>
      </c>
      <c r="C170" s="125" t="s">
        <v>441</v>
      </c>
      <c r="D170" s="137" t="s">
        <v>39</v>
      </c>
      <c r="E170" s="110" t="s">
        <v>583</v>
      </c>
      <c r="F170" s="137"/>
      <c r="G170" s="223">
        <f>G171</f>
        <v>1017940</v>
      </c>
      <c r="H170" s="17"/>
    </row>
    <row r="171" spans="1:8" s="6" customFormat="1" ht="18.75" customHeight="1">
      <c r="A171" s="107" t="s">
        <v>290</v>
      </c>
      <c r="B171" s="106" t="s">
        <v>37</v>
      </c>
      <c r="C171" s="126" t="s">
        <v>441</v>
      </c>
      <c r="D171" s="136" t="s">
        <v>39</v>
      </c>
      <c r="E171" s="124" t="s">
        <v>583</v>
      </c>
      <c r="F171" s="206">
        <v>500</v>
      </c>
      <c r="G171" s="227">
        <v>1017940</v>
      </c>
      <c r="H171" s="17"/>
    </row>
    <row r="172" spans="1:8" s="6" customFormat="1" ht="33" customHeight="1">
      <c r="A172" s="104" t="s">
        <v>450</v>
      </c>
      <c r="B172" s="97" t="s">
        <v>37</v>
      </c>
      <c r="C172" s="125" t="s">
        <v>441</v>
      </c>
      <c r="D172" s="137" t="s">
        <v>39</v>
      </c>
      <c r="E172" s="110" t="s">
        <v>702</v>
      </c>
      <c r="F172" s="136"/>
      <c r="G172" s="223">
        <f>G173</f>
        <v>354499</v>
      </c>
      <c r="H172" s="17"/>
    </row>
    <row r="173" spans="1:8" s="6" customFormat="1" ht="18.75" customHeight="1">
      <c r="A173" s="107" t="s">
        <v>290</v>
      </c>
      <c r="B173" s="106" t="s">
        <v>37</v>
      </c>
      <c r="C173" s="126" t="s">
        <v>441</v>
      </c>
      <c r="D173" s="136" t="s">
        <v>39</v>
      </c>
      <c r="E173" s="124" t="s">
        <v>702</v>
      </c>
      <c r="F173" s="136" t="s">
        <v>443</v>
      </c>
      <c r="G173" s="227">
        <v>354499</v>
      </c>
      <c r="H173" s="17"/>
    </row>
    <row r="174" spans="1:8" s="6" customFormat="1" ht="33.75" customHeight="1">
      <c r="A174" s="105" t="s">
        <v>450</v>
      </c>
      <c r="B174" s="97" t="s">
        <v>37</v>
      </c>
      <c r="C174" s="125" t="s">
        <v>441</v>
      </c>
      <c r="D174" s="137" t="s">
        <v>39</v>
      </c>
      <c r="E174" s="110" t="s">
        <v>493</v>
      </c>
      <c r="F174" s="137"/>
      <c r="G174" s="223">
        <f>G175</f>
        <v>259535.22</v>
      </c>
      <c r="H174" s="17"/>
    </row>
    <row r="175" spans="1:8" s="6" customFormat="1" ht="21" customHeight="1">
      <c r="A175" s="107" t="s">
        <v>290</v>
      </c>
      <c r="B175" s="106" t="s">
        <v>37</v>
      </c>
      <c r="C175" s="126" t="s">
        <v>441</v>
      </c>
      <c r="D175" s="136" t="s">
        <v>39</v>
      </c>
      <c r="E175" s="124" t="s">
        <v>493</v>
      </c>
      <c r="F175" s="136" t="s">
        <v>443</v>
      </c>
      <c r="G175" s="227">
        <v>259535.22</v>
      </c>
      <c r="H175" s="17"/>
    </row>
    <row r="176" spans="1:8" s="6" customFormat="1" ht="24" customHeight="1">
      <c r="A176" s="185" t="s">
        <v>33</v>
      </c>
      <c r="B176" s="97" t="s">
        <v>37</v>
      </c>
      <c r="C176" s="125" t="s">
        <v>441</v>
      </c>
      <c r="D176" s="137" t="s">
        <v>39</v>
      </c>
      <c r="E176" s="129" t="s">
        <v>356</v>
      </c>
      <c r="F176" s="116"/>
      <c r="G176" s="223">
        <f>G177</f>
        <v>40383.72</v>
      </c>
      <c r="H176" s="17"/>
    </row>
    <row r="177" spans="1:8" s="6" customFormat="1" ht="36" customHeight="1">
      <c r="A177" s="185" t="s">
        <v>5</v>
      </c>
      <c r="B177" s="97" t="s">
        <v>37</v>
      </c>
      <c r="C177" s="125" t="s">
        <v>441</v>
      </c>
      <c r="D177" s="137" t="s">
        <v>39</v>
      </c>
      <c r="E177" s="129" t="s">
        <v>357</v>
      </c>
      <c r="F177" s="116"/>
      <c r="G177" s="223">
        <f>G178</f>
        <v>40383.72</v>
      </c>
      <c r="H177" s="17"/>
    </row>
    <row r="178" spans="1:8" s="6" customFormat="1" ht="51" customHeight="1">
      <c r="A178" s="135" t="s">
        <v>703</v>
      </c>
      <c r="B178" s="97" t="s">
        <v>37</v>
      </c>
      <c r="C178" s="125" t="s">
        <v>441</v>
      </c>
      <c r="D178" s="137" t="s">
        <v>39</v>
      </c>
      <c r="E178" s="110" t="s">
        <v>704</v>
      </c>
      <c r="F178" s="136"/>
      <c r="G178" s="223">
        <f>G179</f>
        <v>40383.72</v>
      </c>
      <c r="H178" s="17"/>
    </row>
    <row r="179" spans="1:8" s="6" customFormat="1" ht="21" customHeight="1">
      <c r="A179" s="114" t="s">
        <v>290</v>
      </c>
      <c r="B179" s="106" t="s">
        <v>37</v>
      </c>
      <c r="C179" s="126" t="s">
        <v>441</v>
      </c>
      <c r="D179" s="136" t="s">
        <v>39</v>
      </c>
      <c r="E179" s="124" t="s">
        <v>704</v>
      </c>
      <c r="F179" s="136" t="s">
        <v>443</v>
      </c>
      <c r="G179" s="227">
        <v>40383.72</v>
      </c>
      <c r="H179" s="17"/>
    </row>
    <row r="180" spans="1:8" s="22" customFormat="1" ht="17.25">
      <c r="A180" s="185" t="s">
        <v>142</v>
      </c>
      <c r="B180" s="97" t="s">
        <v>37</v>
      </c>
      <c r="C180" s="101" t="s">
        <v>45</v>
      </c>
      <c r="D180" s="101"/>
      <c r="E180" s="112"/>
      <c r="F180" s="101"/>
      <c r="G180" s="223">
        <f>G181</f>
        <v>577008</v>
      </c>
      <c r="H180" s="17"/>
    </row>
    <row r="181" spans="1:8" s="21" customFormat="1" ht="21.75" customHeight="1">
      <c r="A181" s="185" t="s">
        <v>295</v>
      </c>
      <c r="B181" s="97" t="s">
        <v>37</v>
      </c>
      <c r="C181" s="101" t="s">
        <v>45</v>
      </c>
      <c r="D181" s="101" t="s">
        <v>45</v>
      </c>
      <c r="E181" s="112"/>
      <c r="F181" s="101"/>
      <c r="G181" s="223">
        <f>G182</f>
        <v>577008</v>
      </c>
      <c r="H181" s="177"/>
    </row>
    <row r="182" spans="1:8" s="21" customFormat="1" ht="63" customHeight="1">
      <c r="A182" s="105" t="s">
        <v>518</v>
      </c>
      <c r="B182" s="97" t="s">
        <v>37</v>
      </c>
      <c r="C182" s="101" t="s">
        <v>45</v>
      </c>
      <c r="D182" s="101" t="s">
        <v>45</v>
      </c>
      <c r="E182" s="110" t="s">
        <v>373</v>
      </c>
      <c r="F182" s="101"/>
      <c r="G182" s="223">
        <f>G183+G191</f>
        <v>577008</v>
      </c>
      <c r="H182" s="177"/>
    </row>
    <row r="183" spans="1:8" s="21" customFormat="1" ht="87" customHeight="1">
      <c r="A183" s="185" t="s">
        <v>519</v>
      </c>
      <c r="B183" s="97" t="s">
        <v>37</v>
      </c>
      <c r="C183" s="101" t="s">
        <v>45</v>
      </c>
      <c r="D183" s="101" t="s">
        <v>45</v>
      </c>
      <c r="E183" s="110" t="s">
        <v>386</v>
      </c>
      <c r="F183" s="101"/>
      <c r="G183" s="223">
        <f>G184+G188</f>
        <v>47100</v>
      </c>
      <c r="H183" s="177"/>
    </row>
    <row r="184" spans="1:8" s="21" customFormat="1" ht="36" customHeight="1">
      <c r="A184" s="188" t="s">
        <v>205</v>
      </c>
      <c r="B184" s="106" t="s">
        <v>37</v>
      </c>
      <c r="C184" s="98" t="s">
        <v>45</v>
      </c>
      <c r="D184" s="98" t="s">
        <v>45</v>
      </c>
      <c r="E184" s="105" t="s">
        <v>415</v>
      </c>
      <c r="F184" s="117"/>
      <c r="G184" s="223">
        <f>G185</f>
        <v>45400</v>
      </c>
      <c r="H184" s="177"/>
    </row>
    <row r="185" spans="1:8" s="21" customFormat="1" ht="20.25" customHeight="1">
      <c r="A185" s="185" t="s">
        <v>19</v>
      </c>
      <c r="B185" s="97" t="s">
        <v>37</v>
      </c>
      <c r="C185" s="240" t="s">
        <v>45</v>
      </c>
      <c r="D185" s="240" t="s">
        <v>45</v>
      </c>
      <c r="E185" s="105" t="s">
        <v>206</v>
      </c>
      <c r="F185" s="117"/>
      <c r="G185" s="223">
        <f>G186+G187</f>
        <v>45400</v>
      </c>
      <c r="H185" s="177"/>
    </row>
    <row r="186" spans="1:8" s="21" customFormat="1" ht="37.5" customHeight="1">
      <c r="A186" s="186" t="s">
        <v>160</v>
      </c>
      <c r="B186" s="106" t="s">
        <v>37</v>
      </c>
      <c r="C186" s="98" t="s">
        <v>45</v>
      </c>
      <c r="D186" s="98" t="s">
        <v>45</v>
      </c>
      <c r="E186" s="107" t="s">
        <v>206</v>
      </c>
      <c r="F186" s="109">
        <v>200</v>
      </c>
      <c r="G186" s="227">
        <v>15400</v>
      </c>
      <c r="H186" s="177"/>
    </row>
    <row r="187" spans="1:8" s="21" customFormat="1" ht="19.5" customHeight="1">
      <c r="A187" s="186" t="s">
        <v>291</v>
      </c>
      <c r="B187" s="106" t="s">
        <v>37</v>
      </c>
      <c r="C187" s="98" t="s">
        <v>45</v>
      </c>
      <c r="D187" s="98" t="s">
        <v>45</v>
      </c>
      <c r="E187" s="107" t="s">
        <v>206</v>
      </c>
      <c r="F187" s="109">
        <v>300</v>
      </c>
      <c r="G187" s="227">
        <v>30000</v>
      </c>
      <c r="H187" s="177"/>
    </row>
    <row r="188" spans="1:7" s="23" customFormat="1" ht="49.5" customHeight="1">
      <c r="A188" s="188" t="s">
        <v>57</v>
      </c>
      <c r="B188" s="97" t="s">
        <v>37</v>
      </c>
      <c r="C188" s="101" t="s">
        <v>45</v>
      </c>
      <c r="D188" s="101" t="s">
        <v>45</v>
      </c>
      <c r="E188" s="105" t="s">
        <v>416</v>
      </c>
      <c r="F188" s="111"/>
      <c r="G188" s="223">
        <f>G189</f>
        <v>1700</v>
      </c>
    </row>
    <row r="189" spans="1:8" s="13" customFormat="1" ht="20.25" customHeight="1">
      <c r="A189" s="185" t="s">
        <v>19</v>
      </c>
      <c r="B189" s="97" t="s">
        <v>37</v>
      </c>
      <c r="C189" s="240" t="s">
        <v>45</v>
      </c>
      <c r="D189" s="240" t="s">
        <v>45</v>
      </c>
      <c r="E189" s="105" t="s">
        <v>207</v>
      </c>
      <c r="F189" s="111"/>
      <c r="G189" s="223">
        <f>G190</f>
        <v>1700</v>
      </c>
      <c r="H189" s="176"/>
    </row>
    <row r="190" spans="1:8" s="10" customFormat="1" ht="35.25" customHeight="1">
      <c r="A190" s="186" t="s">
        <v>160</v>
      </c>
      <c r="B190" s="106" t="s">
        <v>37</v>
      </c>
      <c r="C190" s="98" t="s">
        <v>45</v>
      </c>
      <c r="D190" s="98" t="s">
        <v>45</v>
      </c>
      <c r="E190" s="107" t="s">
        <v>207</v>
      </c>
      <c r="F190" s="109">
        <v>200</v>
      </c>
      <c r="G190" s="227">
        <v>1700</v>
      </c>
      <c r="H190" s="176"/>
    </row>
    <row r="191" spans="1:8" s="14" customFormat="1" ht="82.5" customHeight="1">
      <c r="A191" s="105" t="s">
        <v>520</v>
      </c>
      <c r="B191" s="97" t="s">
        <v>37</v>
      </c>
      <c r="C191" s="101" t="s">
        <v>45</v>
      </c>
      <c r="D191" s="101" t="s">
        <v>45</v>
      </c>
      <c r="E191" s="110" t="s">
        <v>385</v>
      </c>
      <c r="F191" s="101"/>
      <c r="G191" s="223">
        <f>G192</f>
        <v>529908</v>
      </c>
      <c r="H191" s="177"/>
    </row>
    <row r="192" spans="1:8" s="14" customFormat="1" ht="35.25" customHeight="1">
      <c r="A192" s="185" t="s">
        <v>208</v>
      </c>
      <c r="B192" s="97" t="s">
        <v>37</v>
      </c>
      <c r="C192" s="101" t="s">
        <v>45</v>
      </c>
      <c r="D192" s="101" t="s">
        <v>45</v>
      </c>
      <c r="E192" s="105" t="s">
        <v>417</v>
      </c>
      <c r="F192" s="117"/>
      <c r="G192" s="223">
        <f>G193+G195+G197</f>
        <v>529908</v>
      </c>
      <c r="H192" s="177"/>
    </row>
    <row r="193" spans="1:8" s="14" customFormat="1" ht="19.5" customHeight="1">
      <c r="A193" s="185" t="s">
        <v>223</v>
      </c>
      <c r="B193" s="97" t="s">
        <v>37</v>
      </c>
      <c r="C193" s="202" t="s">
        <v>45</v>
      </c>
      <c r="D193" s="202" t="s">
        <v>45</v>
      </c>
      <c r="E193" s="102" t="s">
        <v>210</v>
      </c>
      <c r="F193" s="117"/>
      <c r="G193" s="223">
        <f>G194</f>
        <v>6000</v>
      </c>
      <c r="H193" s="177"/>
    </row>
    <row r="194" spans="1:7" s="23" customFormat="1" ht="33.75" customHeight="1">
      <c r="A194" s="186" t="s">
        <v>160</v>
      </c>
      <c r="B194" s="106" t="s">
        <v>37</v>
      </c>
      <c r="C194" s="98" t="s">
        <v>45</v>
      </c>
      <c r="D194" s="98" t="s">
        <v>45</v>
      </c>
      <c r="E194" s="99" t="s">
        <v>210</v>
      </c>
      <c r="F194" s="138">
        <v>200</v>
      </c>
      <c r="G194" s="227">
        <v>6000</v>
      </c>
    </row>
    <row r="195" spans="1:7" s="23" customFormat="1" ht="20.25" customHeight="1">
      <c r="A195" s="135" t="s">
        <v>705</v>
      </c>
      <c r="B195" s="97" t="s">
        <v>37</v>
      </c>
      <c r="C195" s="239" t="s">
        <v>45</v>
      </c>
      <c r="D195" s="239" t="s">
        <v>45</v>
      </c>
      <c r="E195" s="105" t="s">
        <v>706</v>
      </c>
      <c r="F195" s="138"/>
      <c r="G195" s="223">
        <f>G196</f>
        <v>187716</v>
      </c>
    </row>
    <row r="196" spans="1:7" s="23" customFormat="1" ht="19.5" customHeight="1">
      <c r="A196" s="108" t="s">
        <v>291</v>
      </c>
      <c r="B196" s="106" t="s">
        <v>37</v>
      </c>
      <c r="C196" s="98" t="s">
        <v>45</v>
      </c>
      <c r="D196" s="98" t="s">
        <v>45</v>
      </c>
      <c r="E196" s="107" t="s">
        <v>706</v>
      </c>
      <c r="F196" s="138">
        <v>300</v>
      </c>
      <c r="G196" s="227">
        <v>187716</v>
      </c>
    </row>
    <row r="197" spans="1:7" s="23" customFormat="1" ht="35.25" customHeight="1">
      <c r="A197" s="185" t="s">
        <v>209</v>
      </c>
      <c r="B197" s="97" t="s">
        <v>37</v>
      </c>
      <c r="C197" s="239" t="s">
        <v>45</v>
      </c>
      <c r="D197" s="239" t="s">
        <v>45</v>
      </c>
      <c r="E197" s="105" t="s">
        <v>211</v>
      </c>
      <c r="F197" s="138"/>
      <c r="G197" s="223">
        <f>G198</f>
        <v>336192</v>
      </c>
    </row>
    <row r="198" spans="1:8" s="10" customFormat="1" ht="16.5" customHeight="1">
      <c r="A198" s="186" t="s">
        <v>291</v>
      </c>
      <c r="B198" s="106" t="s">
        <v>37</v>
      </c>
      <c r="C198" s="98" t="s">
        <v>45</v>
      </c>
      <c r="D198" s="98" t="s">
        <v>45</v>
      </c>
      <c r="E198" s="107" t="s">
        <v>211</v>
      </c>
      <c r="F198" s="109">
        <v>300</v>
      </c>
      <c r="G198" s="227">
        <v>336192</v>
      </c>
      <c r="H198" s="176"/>
    </row>
    <row r="199" spans="1:8" s="10" customFormat="1" ht="16.5" customHeight="1">
      <c r="A199" s="100" t="s">
        <v>293</v>
      </c>
      <c r="B199" s="97" t="s">
        <v>37</v>
      </c>
      <c r="C199" s="196" t="s">
        <v>46</v>
      </c>
      <c r="D199" s="111"/>
      <c r="E199" s="105"/>
      <c r="F199" s="111"/>
      <c r="G199" s="223">
        <f>G200</f>
        <v>33000</v>
      </c>
      <c r="H199" s="176"/>
    </row>
    <row r="200" spans="1:8" s="10" customFormat="1" ht="16.5" customHeight="1">
      <c r="A200" s="100" t="s">
        <v>17</v>
      </c>
      <c r="B200" s="97" t="s">
        <v>37</v>
      </c>
      <c r="C200" s="196" t="s">
        <v>46</v>
      </c>
      <c r="D200" s="196" t="s">
        <v>38</v>
      </c>
      <c r="E200" s="105"/>
      <c r="F200" s="111"/>
      <c r="G200" s="223">
        <f>G201</f>
        <v>33000</v>
      </c>
      <c r="H200" s="176"/>
    </row>
    <row r="201" spans="1:8" s="10" customFormat="1" ht="23.25" customHeight="1">
      <c r="A201" s="100" t="s">
        <v>33</v>
      </c>
      <c r="B201" s="97" t="s">
        <v>37</v>
      </c>
      <c r="C201" s="196" t="s">
        <v>46</v>
      </c>
      <c r="D201" s="196" t="s">
        <v>38</v>
      </c>
      <c r="E201" s="110" t="s">
        <v>356</v>
      </c>
      <c r="F201" s="111"/>
      <c r="G201" s="223">
        <f>G202</f>
        <v>33000</v>
      </c>
      <c r="H201" s="176"/>
    </row>
    <row r="202" spans="1:8" s="10" customFormat="1" ht="32.25" customHeight="1">
      <c r="A202" s="100" t="s">
        <v>5</v>
      </c>
      <c r="B202" s="97" t="s">
        <v>37</v>
      </c>
      <c r="C202" s="196" t="s">
        <v>46</v>
      </c>
      <c r="D202" s="196" t="s">
        <v>38</v>
      </c>
      <c r="E202" s="110" t="s">
        <v>357</v>
      </c>
      <c r="F202" s="111"/>
      <c r="G202" s="223">
        <f>G203</f>
        <v>33000</v>
      </c>
      <c r="H202" s="176"/>
    </row>
    <row r="203" spans="1:8" s="10" customFormat="1" ht="112.5" customHeight="1">
      <c r="A203" s="100" t="s">
        <v>541</v>
      </c>
      <c r="B203" s="97" t="s">
        <v>37</v>
      </c>
      <c r="C203" s="196" t="s">
        <v>46</v>
      </c>
      <c r="D203" s="196" t="s">
        <v>38</v>
      </c>
      <c r="E203" s="105" t="s">
        <v>540</v>
      </c>
      <c r="F203" s="111"/>
      <c r="G203" s="223">
        <f>G204</f>
        <v>33000</v>
      </c>
      <c r="H203" s="176"/>
    </row>
    <row r="204" spans="1:8" s="10" customFormat="1" ht="18" customHeight="1">
      <c r="A204" s="114" t="s">
        <v>290</v>
      </c>
      <c r="B204" s="106" t="s">
        <v>37</v>
      </c>
      <c r="C204" s="98" t="s">
        <v>46</v>
      </c>
      <c r="D204" s="98" t="s">
        <v>38</v>
      </c>
      <c r="E204" s="107" t="s">
        <v>540</v>
      </c>
      <c r="F204" s="109">
        <v>500</v>
      </c>
      <c r="G204" s="227">
        <v>33000</v>
      </c>
      <c r="H204" s="176"/>
    </row>
    <row r="205" spans="1:8" s="10" customFormat="1" ht="18" customHeight="1">
      <c r="A205" s="185" t="s">
        <v>709</v>
      </c>
      <c r="B205" s="97" t="s">
        <v>37</v>
      </c>
      <c r="C205" s="125" t="s">
        <v>43</v>
      </c>
      <c r="D205" s="126"/>
      <c r="E205" s="107"/>
      <c r="F205" s="109"/>
      <c r="G205" s="223">
        <f aca="true" t="shared" si="0" ref="G205:G210">G206</f>
        <v>344159</v>
      </c>
      <c r="H205" s="176"/>
    </row>
    <row r="206" spans="1:8" s="10" customFormat="1" ht="18" customHeight="1">
      <c r="A206" s="185" t="s">
        <v>710</v>
      </c>
      <c r="B206" s="97" t="s">
        <v>37</v>
      </c>
      <c r="C206" s="125" t="s">
        <v>43</v>
      </c>
      <c r="D206" s="239" t="s">
        <v>45</v>
      </c>
      <c r="E206" s="107"/>
      <c r="F206" s="109"/>
      <c r="G206" s="223">
        <f t="shared" si="0"/>
        <v>344159</v>
      </c>
      <c r="H206" s="176"/>
    </row>
    <row r="207" spans="1:8" s="10" customFormat="1" ht="66" customHeight="1">
      <c r="A207" s="185" t="s">
        <v>625</v>
      </c>
      <c r="B207" s="97" t="s">
        <v>37</v>
      </c>
      <c r="C207" s="125" t="s">
        <v>43</v>
      </c>
      <c r="D207" s="239" t="s">
        <v>45</v>
      </c>
      <c r="E207" s="110" t="s">
        <v>354</v>
      </c>
      <c r="F207" s="111"/>
      <c r="G207" s="223">
        <f t="shared" si="0"/>
        <v>344159</v>
      </c>
      <c r="H207" s="176"/>
    </row>
    <row r="208" spans="1:8" s="10" customFormat="1" ht="96" customHeight="1">
      <c r="A208" s="185" t="s">
        <v>626</v>
      </c>
      <c r="B208" s="97" t="s">
        <v>37</v>
      </c>
      <c r="C208" s="125" t="s">
        <v>43</v>
      </c>
      <c r="D208" s="239" t="s">
        <v>45</v>
      </c>
      <c r="E208" s="110" t="s">
        <v>355</v>
      </c>
      <c r="F208" s="239"/>
      <c r="G208" s="223">
        <f t="shared" si="0"/>
        <v>344159</v>
      </c>
      <c r="H208" s="176"/>
    </row>
    <row r="209" spans="1:8" s="10" customFormat="1" ht="66" customHeight="1">
      <c r="A209" s="185" t="s">
        <v>627</v>
      </c>
      <c r="B209" s="97" t="s">
        <v>37</v>
      </c>
      <c r="C209" s="125" t="s">
        <v>43</v>
      </c>
      <c r="D209" s="239" t="s">
        <v>45</v>
      </c>
      <c r="E209" s="110" t="s">
        <v>424</v>
      </c>
      <c r="F209" s="239"/>
      <c r="G209" s="223">
        <f t="shared" si="0"/>
        <v>344159</v>
      </c>
      <c r="H209" s="176"/>
    </row>
    <row r="210" spans="1:8" s="10" customFormat="1" ht="34.5" customHeight="1">
      <c r="A210" s="135" t="s">
        <v>711</v>
      </c>
      <c r="B210" s="97" t="s">
        <v>37</v>
      </c>
      <c r="C210" s="125" t="s">
        <v>43</v>
      </c>
      <c r="D210" s="239" t="s">
        <v>45</v>
      </c>
      <c r="E210" s="110" t="s">
        <v>712</v>
      </c>
      <c r="F210" s="239"/>
      <c r="G210" s="223">
        <f t="shared" si="0"/>
        <v>344159</v>
      </c>
      <c r="H210" s="176"/>
    </row>
    <row r="211" spans="1:8" s="10" customFormat="1" ht="34.5" customHeight="1">
      <c r="A211" s="186" t="s">
        <v>160</v>
      </c>
      <c r="B211" s="106" t="s">
        <v>37</v>
      </c>
      <c r="C211" s="126" t="s">
        <v>43</v>
      </c>
      <c r="D211" s="98" t="s">
        <v>45</v>
      </c>
      <c r="E211" s="124" t="s">
        <v>712</v>
      </c>
      <c r="F211" s="109">
        <v>200</v>
      </c>
      <c r="G211" s="227">
        <v>344159</v>
      </c>
      <c r="H211" s="176"/>
    </row>
    <row r="212" spans="1:8" s="22" customFormat="1" ht="17.25">
      <c r="A212" s="185" t="s">
        <v>172</v>
      </c>
      <c r="B212" s="97" t="s">
        <v>37</v>
      </c>
      <c r="C212" s="101" t="s">
        <v>47</v>
      </c>
      <c r="D212" s="101"/>
      <c r="E212" s="112"/>
      <c r="F212" s="101"/>
      <c r="G212" s="223">
        <f>G213+G225+G219</f>
        <v>4728953.57</v>
      </c>
      <c r="H212" s="17"/>
    </row>
    <row r="213" spans="1:8" s="24" customFormat="1" ht="15">
      <c r="A213" s="185" t="s">
        <v>163</v>
      </c>
      <c r="B213" s="97" t="s">
        <v>37</v>
      </c>
      <c r="C213" s="101" t="s">
        <v>47</v>
      </c>
      <c r="D213" s="101" t="s">
        <v>38</v>
      </c>
      <c r="E213" s="112"/>
      <c r="F213" s="139"/>
      <c r="G213" s="223">
        <f>G215</f>
        <v>468118.57</v>
      </c>
      <c r="H213" s="17"/>
    </row>
    <row r="214" spans="1:8" s="24" customFormat="1" ht="36.75" customHeight="1">
      <c r="A214" s="105" t="s">
        <v>499</v>
      </c>
      <c r="B214" s="97" t="s">
        <v>37</v>
      </c>
      <c r="C214" s="101" t="s">
        <v>47</v>
      </c>
      <c r="D214" s="101" t="s">
        <v>38</v>
      </c>
      <c r="E214" s="110" t="s">
        <v>363</v>
      </c>
      <c r="F214" s="139"/>
      <c r="G214" s="223">
        <f>G215</f>
        <v>468118.57</v>
      </c>
      <c r="H214" s="17"/>
    </row>
    <row r="215" spans="1:8" s="15" customFormat="1" ht="63.75" customHeight="1">
      <c r="A215" s="105" t="s">
        <v>533</v>
      </c>
      <c r="B215" s="97" t="s">
        <v>37</v>
      </c>
      <c r="C215" s="101" t="s">
        <v>47</v>
      </c>
      <c r="D215" s="101" t="s">
        <v>38</v>
      </c>
      <c r="E215" s="110" t="s">
        <v>379</v>
      </c>
      <c r="F215" s="139"/>
      <c r="G215" s="223">
        <f>G216</f>
        <v>468118.57</v>
      </c>
      <c r="H215" s="177"/>
    </row>
    <row r="216" spans="1:8" s="15" customFormat="1" ht="30.75" customHeight="1">
      <c r="A216" s="188" t="s">
        <v>212</v>
      </c>
      <c r="B216" s="97" t="s">
        <v>37</v>
      </c>
      <c r="C216" s="101" t="s">
        <v>47</v>
      </c>
      <c r="D216" s="101" t="s">
        <v>38</v>
      </c>
      <c r="E216" s="110" t="s">
        <v>425</v>
      </c>
      <c r="F216" s="139"/>
      <c r="G216" s="223">
        <f>G217</f>
        <v>468118.57</v>
      </c>
      <c r="H216" s="177"/>
    </row>
    <row r="217" spans="1:8" s="15" customFormat="1" ht="33" customHeight="1">
      <c r="A217" s="188" t="s">
        <v>281</v>
      </c>
      <c r="B217" s="97" t="s">
        <v>37</v>
      </c>
      <c r="C217" s="240" t="s">
        <v>47</v>
      </c>
      <c r="D217" s="240" t="s">
        <v>38</v>
      </c>
      <c r="E217" s="102" t="s">
        <v>213</v>
      </c>
      <c r="F217" s="117"/>
      <c r="G217" s="223">
        <f>G218</f>
        <v>468118.57</v>
      </c>
      <c r="H217" s="177"/>
    </row>
    <row r="218" spans="1:8" s="10" customFormat="1" ht="16.5" customHeight="1">
      <c r="A218" s="186" t="s">
        <v>291</v>
      </c>
      <c r="B218" s="106" t="s">
        <v>37</v>
      </c>
      <c r="C218" s="98" t="s">
        <v>47</v>
      </c>
      <c r="D218" s="98" t="s">
        <v>38</v>
      </c>
      <c r="E218" s="99" t="s">
        <v>213</v>
      </c>
      <c r="F218" s="109">
        <v>300</v>
      </c>
      <c r="G218" s="227">
        <v>468118.57</v>
      </c>
      <c r="H218" s="176"/>
    </row>
    <row r="219" spans="1:8" s="11" customFormat="1" ht="16.5">
      <c r="A219" s="185" t="s">
        <v>173</v>
      </c>
      <c r="B219" s="97" t="s">
        <v>37</v>
      </c>
      <c r="C219" s="101" t="s">
        <v>47</v>
      </c>
      <c r="D219" s="101" t="s">
        <v>41</v>
      </c>
      <c r="E219" s="110"/>
      <c r="F219" s="109"/>
      <c r="G219" s="223">
        <f>G220</f>
        <v>3077471.89</v>
      </c>
      <c r="H219" s="17"/>
    </row>
    <row r="220" spans="1:8" s="6" customFormat="1" ht="33.75" customHeight="1">
      <c r="A220" s="105" t="s">
        <v>499</v>
      </c>
      <c r="B220" s="97" t="s">
        <v>37</v>
      </c>
      <c r="C220" s="101" t="s">
        <v>47</v>
      </c>
      <c r="D220" s="101" t="s">
        <v>41</v>
      </c>
      <c r="E220" s="110" t="s">
        <v>363</v>
      </c>
      <c r="F220" s="111"/>
      <c r="G220" s="223">
        <f>G221</f>
        <v>3077471.89</v>
      </c>
      <c r="H220" s="17"/>
    </row>
    <row r="221" spans="1:8" s="8" customFormat="1" ht="64.5" customHeight="1">
      <c r="A221" s="105" t="s">
        <v>500</v>
      </c>
      <c r="B221" s="97" t="s">
        <v>37</v>
      </c>
      <c r="C221" s="101" t="s">
        <v>47</v>
      </c>
      <c r="D221" s="101" t="s">
        <v>41</v>
      </c>
      <c r="E221" s="110" t="s">
        <v>378</v>
      </c>
      <c r="F221" s="111"/>
      <c r="G221" s="223">
        <f>G222</f>
        <v>3077471.89</v>
      </c>
      <c r="H221" s="149"/>
    </row>
    <row r="222" spans="1:8" s="8" customFormat="1" ht="66.75" customHeight="1">
      <c r="A222" s="185" t="s">
        <v>214</v>
      </c>
      <c r="B222" s="97" t="s">
        <v>37</v>
      </c>
      <c r="C222" s="101" t="s">
        <v>47</v>
      </c>
      <c r="D222" s="101" t="s">
        <v>41</v>
      </c>
      <c r="E222" s="105" t="s">
        <v>427</v>
      </c>
      <c r="F222" s="116"/>
      <c r="G222" s="223">
        <f>G223</f>
        <v>3077471.89</v>
      </c>
      <c r="H222" s="149"/>
    </row>
    <row r="223" spans="1:8" s="8" customFormat="1" ht="33.75" customHeight="1">
      <c r="A223" s="188" t="s">
        <v>174</v>
      </c>
      <c r="B223" s="97" t="s">
        <v>37</v>
      </c>
      <c r="C223" s="240" t="s">
        <v>47</v>
      </c>
      <c r="D223" s="240" t="s">
        <v>41</v>
      </c>
      <c r="E223" s="105" t="s">
        <v>215</v>
      </c>
      <c r="F223" s="117"/>
      <c r="G223" s="223">
        <f>G224</f>
        <v>3077471.89</v>
      </c>
      <c r="H223" s="149"/>
    </row>
    <row r="224" spans="1:8" s="10" customFormat="1" ht="16.5" customHeight="1">
      <c r="A224" s="186" t="s">
        <v>291</v>
      </c>
      <c r="B224" s="106" t="s">
        <v>37</v>
      </c>
      <c r="C224" s="98" t="s">
        <v>47</v>
      </c>
      <c r="D224" s="98" t="s">
        <v>41</v>
      </c>
      <c r="E224" s="107" t="s">
        <v>215</v>
      </c>
      <c r="F224" s="109">
        <v>300</v>
      </c>
      <c r="G224" s="227">
        <v>3077471.89</v>
      </c>
      <c r="H224" s="176"/>
    </row>
    <row r="225" spans="1:8" s="10" customFormat="1" ht="21.75" customHeight="1">
      <c r="A225" s="185" t="s">
        <v>52</v>
      </c>
      <c r="B225" s="97" t="s">
        <v>37</v>
      </c>
      <c r="C225" s="101" t="s">
        <v>47</v>
      </c>
      <c r="D225" s="101" t="s">
        <v>44</v>
      </c>
      <c r="E225" s="112"/>
      <c r="F225" s="109"/>
      <c r="G225" s="223">
        <f>G226+G232</f>
        <v>1183363.1099999999</v>
      </c>
      <c r="H225" s="176"/>
    </row>
    <row r="226" spans="1:8" s="10" customFormat="1" ht="34.5" customHeight="1">
      <c r="A226" s="105" t="s">
        <v>499</v>
      </c>
      <c r="B226" s="97" t="s">
        <v>37</v>
      </c>
      <c r="C226" s="101" t="s">
        <v>47</v>
      </c>
      <c r="D226" s="101" t="s">
        <v>44</v>
      </c>
      <c r="E226" s="110" t="s">
        <v>363</v>
      </c>
      <c r="F226" s="109"/>
      <c r="G226" s="223">
        <f>G227</f>
        <v>983408.21</v>
      </c>
      <c r="H226" s="176"/>
    </row>
    <row r="227" spans="1:8" s="10" customFormat="1" ht="81.75" customHeight="1">
      <c r="A227" s="105" t="s">
        <v>525</v>
      </c>
      <c r="B227" s="97" t="s">
        <v>37</v>
      </c>
      <c r="C227" s="101" t="s">
        <v>47</v>
      </c>
      <c r="D227" s="101" t="s">
        <v>44</v>
      </c>
      <c r="E227" s="110" t="s">
        <v>377</v>
      </c>
      <c r="F227" s="111"/>
      <c r="G227" s="223">
        <f>G228</f>
        <v>983408.21</v>
      </c>
      <c r="H227" s="176"/>
    </row>
    <row r="228" spans="1:8" s="10" customFormat="1" ht="46.5">
      <c r="A228" s="188" t="s">
        <v>216</v>
      </c>
      <c r="B228" s="97" t="s">
        <v>37</v>
      </c>
      <c r="C228" s="101" t="s">
        <v>47</v>
      </c>
      <c r="D228" s="101" t="s">
        <v>44</v>
      </c>
      <c r="E228" s="105" t="s">
        <v>428</v>
      </c>
      <c r="F228" s="117"/>
      <c r="G228" s="223">
        <f>G229</f>
        <v>983408.21</v>
      </c>
      <c r="H228" s="176"/>
    </row>
    <row r="229" spans="1:8" s="10" customFormat="1" ht="33" customHeight="1">
      <c r="A229" s="188" t="s">
        <v>20</v>
      </c>
      <c r="B229" s="97" t="s">
        <v>37</v>
      </c>
      <c r="C229" s="240" t="s">
        <v>47</v>
      </c>
      <c r="D229" s="240" t="s">
        <v>44</v>
      </c>
      <c r="E229" s="105" t="s">
        <v>217</v>
      </c>
      <c r="F229" s="116"/>
      <c r="G229" s="223">
        <f>G230+G231</f>
        <v>983408.21</v>
      </c>
      <c r="H229" s="176"/>
    </row>
    <row r="230" spans="1:8" s="10" customFormat="1" ht="66" customHeight="1">
      <c r="A230" s="186" t="s">
        <v>49</v>
      </c>
      <c r="B230" s="106" t="s">
        <v>37</v>
      </c>
      <c r="C230" s="98" t="s">
        <v>47</v>
      </c>
      <c r="D230" s="98" t="s">
        <v>44</v>
      </c>
      <c r="E230" s="107" t="s">
        <v>217</v>
      </c>
      <c r="F230" s="116">
        <v>100</v>
      </c>
      <c r="G230" s="227">
        <v>969907.76</v>
      </c>
      <c r="H230" s="176"/>
    </row>
    <row r="231" spans="1:8" s="10" customFormat="1" ht="30.75">
      <c r="A231" s="186" t="s">
        <v>160</v>
      </c>
      <c r="B231" s="106" t="s">
        <v>37</v>
      </c>
      <c r="C231" s="98" t="s">
        <v>47</v>
      </c>
      <c r="D231" s="98" t="s">
        <v>44</v>
      </c>
      <c r="E231" s="107" t="s">
        <v>217</v>
      </c>
      <c r="F231" s="116">
        <v>200</v>
      </c>
      <c r="G231" s="227">
        <v>13500.45</v>
      </c>
      <c r="H231" s="176"/>
    </row>
    <row r="232" spans="1:8" s="8" customFormat="1" ht="36.75" customHeight="1">
      <c r="A232" s="105" t="s">
        <v>526</v>
      </c>
      <c r="B232" s="97" t="s">
        <v>37</v>
      </c>
      <c r="C232" s="101" t="s">
        <v>47</v>
      </c>
      <c r="D232" s="101" t="s">
        <v>44</v>
      </c>
      <c r="E232" s="110" t="s">
        <v>368</v>
      </c>
      <c r="F232" s="101"/>
      <c r="G232" s="223">
        <f>G233</f>
        <v>199954.9</v>
      </c>
      <c r="H232" s="149"/>
    </row>
    <row r="233" spans="1:8" s="8" customFormat="1" ht="64.5" customHeight="1">
      <c r="A233" s="105" t="s">
        <v>527</v>
      </c>
      <c r="B233" s="97" t="s">
        <v>37</v>
      </c>
      <c r="C233" s="101" t="s">
        <v>47</v>
      </c>
      <c r="D233" s="101" t="s">
        <v>44</v>
      </c>
      <c r="E233" s="110" t="s">
        <v>432</v>
      </c>
      <c r="F233" s="101"/>
      <c r="G233" s="223">
        <f>G234</f>
        <v>199954.9</v>
      </c>
      <c r="H233" s="149"/>
    </row>
    <row r="234" spans="1:8" s="8" customFormat="1" ht="36" customHeight="1">
      <c r="A234" s="105" t="s">
        <v>218</v>
      </c>
      <c r="B234" s="97" t="s">
        <v>37</v>
      </c>
      <c r="C234" s="101" t="s">
        <v>47</v>
      </c>
      <c r="D234" s="101" t="s">
        <v>44</v>
      </c>
      <c r="E234" s="105" t="s">
        <v>435</v>
      </c>
      <c r="F234" s="117"/>
      <c r="G234" s="223">
        <f>G235</f>
        <v>199954.9</v>
      </c>
      <c r="H234" s="149"/>
    </row>
    <row r="235" spans="1:8" s="8" customFormat="1" ht="48.75" customHeight="1">
      <c r="A235" s="188" t="s">
        <v>318</v>
      </c>
      <c r="B235" s="97" t="s">
        <v>37</v>
      </c>
      <c r="C235" s="240" t="s">
        <v>47</v>
      </c>
      <c r="D235" s="240" t="s">
        <v>44</v>
      </c>
      <c r="E235" s="105" t="s">
        <v>219</v>
      </c>
      <c r="F235" s="117"/>
      <c r="G235" s="223">
        <f>G236</f>
        <v>199954.9</v>
      </c>
      <c r="H235" s="149"/>
    </row>
    <row r="236" spans="1:8" s="10" customFormat="1" ht="64.5" customHeight="1">
      <c r="A236" s="186" t="s">
        <v>49</v>
      </c>
      <c r="B236" s="106" t="s">
        <v>37</v>
      </c>
      <c r="C236" s="98" t="s">
        <v>47</v>
      </c>
      <c r="D236" s="98" t="s">
        <v>44</v>
      </c>
      <c r="E236" s="107" t="s">
        <v>219</v>
      </c>
      <c r="F236" s="109">
        <v>100</v>
      </c>
      <c r="G236" s="227">
        <v>199954.9</v>
      </c>
      <c r="H236" s="176"/>
    </row>
    <row r="237" spans="1:8" s="22" customFormat="1" ht="16.5" customHeight="1">
      <c r="A237" s="185" t="s">
        <v>30</v>
      </c>
      <c r="B237" s="97" t="s">
        <v>37</v>
      </c>
      <c r="C237" s="101" t="s">
        <v>270</v>
      </c>
      <c r="D237" s="101"/>
      <c r="E237" s="112"/>
      <c r="F237" s="109"/>
      <c r="G237" s="223">
        <f aca="true" t="shared" si="1" ref="G237:G242">G238</f>
        <v>193598</v>
      </c>
      <c r="H237" s="17"/>
    </row>
    <row r="238" spans="1:8" s="25" customFormat="1" ht="16.5">
      <c r="A238" s="185" t="s">
        <v>31</v>
      </c>
      <c r="B238" s="97" t="s">
        <v>37</v>
      </c>
      <c r="C238" s="101" t="s">
        <v>270</v>
      </c>
      <c r="D238" s="101" t="s">
        <v>38</v>
      </c>
      <c r="E238" s="112"/>
      <c r="F238" s="109"/>
      <c r="G238" s="223">
        <f t="shared" si="1"/>
        <v>193598</v>
      </c>
      <c r="H238" s="17"/>
    </row>
    <row r="239" spans="1:8" s="6" customFormat="1" ht="66" customHeight="1">
      <c r="A239" s="105" t="s">
        <v>518</v>
      </c>
      <c r="B239" s="97" t="s">
        <v>37</v>
      </c>
      <c r="C239" s="101" t="s">
        <v>270</v>
      </c>
      <c r="D239" s="101" t="s">
        <v>38</v>
      </c>
      <c r="E239" s="110" t="s">
        <v>373</v>
      </c>
      <c r="F239" s="111"/>
      <c r="G239" s="223">
        <f t="shared" si="1"/>
        <v>193598</v>
      </c>
      <c r="H239" s="17"/>
    </row>
    <row r="240" spans="1:8" s="26" customFormat="1" ht="99.75" customHeight="1">
      <c r="A240" s="185" t="s">
        <v>528</v>
      </c>
      <c r="B240" s="97" t="s">
        <v>37</v>
      </c>
      <c r="C240" s="101" t="s">
        <v>270</v>
      </c>
      <c r="D240" s="101" t="s">
        <v>38</v>
      </c>
      <c r="E240" s="110" t="s">
        <v>376</v>
      </c>
      <c r="F240" s="111"/>
      <c r="G240" s="223">
        <f>G241+G244</f>
        <v>193598</v>
      </c>
      <c r="H240" s="149"/>
    </row>
    <row r="241" spans="1:8" s="26" customFormat="1" ht="67.5" customHeight="1">
      <c r="A241" s="188" t="s">
        <v>227</v>
      </c>
      <c r="B241" s="97" t="s">
        <v>37</v>
      </c>
      <c r="C241" s="101" t="s">
        <v>270</v>
      </c>
      <c r="D241" s="101" t="s">
        <v>38</v>
      </c>
      <c r="E241" s="105" t="s">
        <v>429</v>
      </c>
      <c r="F241" s="117"/>
      <c r="G241" s="223">
        <f t="shared" si="1"/>
        <v>183598</v>
      </c>
      <c r="H241" s="149"/>
    </row>
    <row r="242" spans="1:8" s="26" customFormat="1" ht="54.75" customHeight="1">
      <c r="A242" s="185" t="s">
        <v>269</v>
      </c>
      <c r="B242" s="97" t="s">
        <v>37</v>
      </c>
      <c r="C242" s="240" t="s">
        <v>270</v>
      </c>
      <c r="D242" s="240" t="s">
        <v>38</v>
      </c>
      <c r="E242" s="105" t="s">
        <v>228</v>
      </c>
      <c r="F242" s="117"/>
      <c r="G242" s="223">
        <f t="shared" si="1"/>
        <v>183598</v>
      </c>
      <c r="H242" s="149"/>
    </row>
    <row r="243" spans="1:8" s="26" customFormat="1" ht="33.75" customHeight="1">
      <c r="A243" s="186" t="s">
        <v>160</v>
      </c>
      <c r="B243" s="106" t="s">
        <v>37</v>
      </c>
      <c r="C243" s="98" t="s">
        <v>270</v>
      </c>
      <c r="D243" s="98" t="s">
        <v>38</v>
      </c>
      <c r="E243" s="107" t="s">
        <v>228</v>
      </c>
      <c r="F243" s="109">
        <v>200</v>
      </c>
      <c r="G243" s="227">
        <v>183598</v>
      </c>
      <c r="H243" s="149"/>
    </row>
    <row r="244" spans="1:8" s="26" customFormat="1" ht="51.75" customHeight="1">
      <c r="A244" s="188" t="s">
        <v>335</v>
      </c>
      <c r="B244" s="97" t="s">
        <v>37</v>
      </c>
      <c r="C244" s="101" t="s">
        <v>270</v>
      </c>
      <c r="D244" s="101" t="s">
        <v>38</v>
      </c>
      <c r="E244" s="105" t="s">
        <v>430</v>
      </c>
      <c r="F244" s="117"/>
      <c r="G244" s="223">
        <f>G245</f>
        <v>10000</v>
      </c>
      <c r="H244" s="149"/>
    </row>
    <row r="245" spans="1:8" s="26" customFormat="1" ht="33.75" customHeight="1">
      <c r="A245" s="185" t="s">
        <v>269</v>
      </c>
      <c r="B245" s="97" t="s">
        <v>37</v>
      </c>
      <c r="C245" s="240" t="s">
        <v>270</v>
      </c>
      <c r="D245" s="240" t="s">
        <v>38</v>
      </c>
      <c r="E245" s="105" t="s">
        <v>334</v>
      </c>
      <c r="F245" s="117"/>
      <c r="G245" s="223">
        <f>G246</f>
        <v>10000</v>
      </c>
      <c r="H245" s="149"/>
    </row>
    <row r="246" spans="1:8" s="26" customFormat="1" ht="33.75" customHeight="1">
      <c r="A246" s="186" t="s">
        <v>160</v>
      </c>
      <c r="B246" s="106" t="s">
        <v>37</v>
      </c>
      <c r="C246" s="98" t="s">
        <v>270</v>
      </c>
      <c r="D246" s="98" t="s">
        <v>38</v>
      </c>
      <c r="E246" s="107" t="s">
        <v>334</v>
      </c>
      <c r="F246" s="109">
        <v>200</v>
      </c>
      <c r="G246" s="227">
        <v>10000</v>
      </c>
      <c r="H246" s="149"/>
    </row>
    <row r="247" spans="1:8" s="9" customFormat="1" ht="37.5" customHeight="1">
      <c r="A247" s="185" t="s">
        <v>42</v>
      </c>
      <c r="B247" s="97" t="s">
        <v>4</v>
      </c>
      <c r="C247" s="101"/>
      <c r="D247" s="101"/>
      <c r="E247" s="112"/>
      <c r="F247" s="109"/>
      <c r="G247" s="223">
        <f>G248+G256+G281</f>
        <v>11884476.52</v>
      </c>
      <c r="H247" s="149"/>
    </row>
    <row r="248" spans="1:8" s="27" customFormat="1" ht="17.25" customHeight="1">
      <c r="A248" s="185" t="s">
        <v>12</v>
      </c>
      <c r="B248" s="97" t="s">
        <v>4</v>
      </c>
      <c r="C248" s="101" t="s">
        <v>38</v>
      </c>
      <c r="D248" s="101"/>
      <c r="E248" s="112"/>
      <c r="F248" s="109"/>
      <c r="G248" s="223">
        <f>G249</f>
        <v>1682064.5</v>
      </c>
      <c r="H248" s="149"/>
    </row>
    <row r="249" spans="1:8" s="11" customFormat="1" ht="46.5">
      <c r="A249" s="185" t="s">
        <v>280</v>
      </c>
      <c r="B249" s="97" t="s">
        <v>4</v>
      </c>
      <c r="C249" s="101" t="s">
        <v>38</v>
      </c>
      <c r="D249" s="101" t="s">
        <v>44</v>
      </c>
      <c r="E249" s="112"/>
      <c r="F249" s="109"/>
      <c r="G249" s="223">
        <f>G250</f>
        <v>1682064.5</v>
      </c>
      <c r="H249" s="17"/>
    </row>
    <row r="250" spans="1:8" s="6" customFormat="1" ht="51.75" customHeight="1">
      <c r="A250" s="105" t="s">
        <v>529</v>
      </c>
      <c r="B250" s="97" t="s">
        <v>4</v>
      </c>
      <c r="C250" s="101" t="s">
        <v>38</v>
      </c>
      <c r="D250" s="101" t="s">
        <v>44</v>
      </c>
      <c r="E250" s="110" t="s">
        <v>358</v>
      </c>
      <c r="F250" s="111"/>
      <c r="G250" s="223">
        <f>G251</f>
        <v>1682064.5</v>
      </c>
      <c r="H250" s="17"/>
    </row>
    <row r="251" spans="1:8" s="6" customFormat="1" ht="80.25" customHeight="1">
      <c r="A251" s="105" t="s">
        <v>498</v>
      </c>
      <c r="B251" s="97" t="s">
        <v>4</v>
      </c>
      <c r="C251" s="101" t="s">
        <v>38</v>
      </c>
      <c r="D251" s="101" t="s">
        <v>44</v>
      </c>
      <c r="E251" s="105" t="s">
        <v>359</v>
      </c>
      <c r="F251" s="117"/>
      <c r="G251" s="223">
        <f>G252</f>
        <v>1682064.5</v>
      </c>
      <c r="H251" s="17"/>
    </row>
    <row r="252" spans="1:8" s="6" customFormat="1" ht="50.25" customHeight="1">
      <c r="A252" s="188" t="s">
        <v>231</v>
      </c>
      <c r="B252" s="97" t="s">
        <v>4</v>
      </c>
      <c r="C252" s="101" t="s">
        <v>38</v>
      </c>
      <c r="D252" s="101" t="s">
        <v>44</v>
      </c>
      <c r="E252" s="105" t="s">
        <v>360</v>
      </c>
      <c r="F252" s="117"/>
      <c r="G252" s="223">
        <f>G253</f>
        <v>1682064.5</v>
      </c>
      <c r="H252" s="17"/>
    </row>
    <row r="253" spans="1:8" s="8" customFormat="1" ht="30.75">
      <c r="A253" s="188" t="s">
        <v>179</v>
      </c>
      <c r="B253" s="97" t="s">
        <v>4</v>
      </c>
      <c r="C253" s="240" t="s">
        <v>38</v>
      </c>
      <c r="D253" s="240" t="s">
        <v>44</v>
      </c>
      <c r="E253" s="105" t="s">
        <v>232</v>
      </c>
      <c r="F253" s="117"/>
      <c r="G253" s="223">
        <f>G254+G255</f>
        <v>1682064.5</v>
      </c>
      <c r="H253" s="149"/>
    </row>
    <row r="254" spans="1:8" s="13" customFormat="1" ht="66.75" customHeight="1">
      <c r="A254" s="186" t="s">
        <v>49</v>
      </c>
      <c r="B254" s="106" t="s">
        <v>4</v>
      </c>
      <c r="C254" s="98" t="s">
        <v>38</v>
      </c>
      <c r="D254" s="98" t="s">
        <v>44</v>
      </c>
      <c r="E254" s="107" t="s">
        <v>232</v>
      </c>
      <c r="F254" s="109">
        <v>100</v>
      </c>
      <c r="G254" s="227">
        <v>1538388.28</v>
      </c>
      <c r="H254" s="176"/>
    </row>
    <row r="255" spans="1:8" s="13" customFormat="1" ht="35.25" customHeight="1">
      <c r="A255" s="186" t="s">
        <v>160</v>
      </c>
      <c r="B255" s="106" t="s">
        <v>4</v>
      </c>
      <c r="C255" s="98" t="s">
        <v>38</v>
      </c>
      <c r="D255" s="98" t="s">
        <v>44</v>
      </c>
      <c r="E255" s="107" t="s">
        <v>232</v>
      </c>
      <c r="F255" s="109">
        <v>200</v>
      </c>
      <c r="G255" s="227">
        <v>143676.22</v>
      </c>
      <c r="H255" s="176"/>
    </row>
    <row r="256" spans="1:8" s="10" customFormat="1" ht="15">
      <c r="A256" s="185" t="s">
        <v>172</v>
      </c>
      <c r="B256" s="97" t="s">
        <v>4</v>
      </c>
      <c r="C256" s="101" t="s">
        <v>47</v>
      </c>
      <c r="D256" s="101"/>
      <c r="E256" s="110"/>
      <c r="F256" s="109"/>
      <c r="G256" s="223">
        <f>G257+G274</f>
        <v>5888427.02</v>
      </c>
      <c r="H256" s="176"/>
    </row>
    <row r="257" spans="1:8" s="10" customFormat="1" ht="15">
      <c r="A257" s="185" t="s">
        <v>292</v>
      </c>
      <c r="B257" s="97" t="s">
        <v>4</v>
      </c>
      <c r="C257" s="101" t="s">
        <v>47</v>
      </c>
      <c r="D257" s="101" t="s">
        <v>40</v>
      </c>
      <c r="E257" s="110"/>
      <c r="F257" s="109"/>
      <c r="G257" s="223">
        <f>G258</f>
        <v>4394210.899999999</v>
      </c>
      <c r="H257" s="176"/>
    </row>
    <row r="258" spans="1:8" s="10" customFormat="1" ht="30.75">
      <c r="A258" s="105" t="s">
        <v>499</v>
      </c>
      <c r="B258" s="97" t="s">
        <v>4</v>
      </c>
      <c r="C258" s="101" t="s">
        <v>47</v>
      </c>
      <c r="D258" s="101" t="s">
        <v>40</v>
      </c>
      <c r="E258" s="110" t="s">
        <v>363</v>
      </c>
      <c r="F258" s="111"/>
      <c r="G258" s="223">
        <f>G259</f>
        <v>4394210.899999999</v>
      </c>
      <c r="H258" s="176"/>
    </row>
    <row r="259" spans="1:8" s="10" customFormat="1" ht="62.25">
      <c r="A259" s="105" t="s">
        <v>523</v>
      </c>
      <c r="B259" s="97" t="s">
        <v>4</v>
      </c>
      <c r="C259" s="101" t="s">
        <v>47</v>
      </c>
      <c r="D259" s="101" t="s">
        <v>40</v>
      </c>
      <c r="E259" s="110" t="s">
        <v>379</v>
      </c>
      <c r="F259" s="111"/>
      <c r="G259" s="223">
        <f>G260</f>
        <v>4394210.899999999</v>
      </c>
      <c r="H259" s="176"/>
    </row>
    <row r="260" spans="1:8" s="10" customFormat="1" ht="30.75">
      <c r="A260" s="188" t="s">
        <v>212</v>
      </c>
      <c r="B260" s="97" t="s">
        <v>4</v>
      </c>
      <c r="C260" s="101" t="s">
        <v>47</v>
      </c>
      <c r="D260" s="101" t="s">
        <v>40</v>
      </c>
      <c r="E260" s="105" t="s">
        <v>425</v>
      </c>
      <c r="F260" s="117"/>
      <c r="G260" s="223">
        <f>G261+G264+G267</f>
        <v>4394210.899999999</v>
      </c>
      <c r="H260" s="176"/>
    </row>
    <row r="261" spans="1:8" s="10" customFormat="1" ht="33.75" customHeight="1">
      <c r="A261" s="185" t="s">
        <v>233</v>
      </c>
      <c r="B261" s="97" t="s">
        <v>4</v>
      </c>
      <c r="C261" s="239" t="s">
        <v>47</v>
      </c>
      <c r="D261" s="239" t="s">
        <v>40</v>
      </c>
      <c r="E261" s="105" t="s">
        <v>235</v>
      </c>
      <c r="F261" s="117"/>
      <c r="G261" s="223">
        <f>G262+G263</f>
        <v>66514.88</v>
      </c>
      <c r="H261" s="176"/>
    </row>
    <row r="262" spans="1:8" s="10" customFormat="1" ht="30.75">
      <c r="A262" s="185" t="s">
        <v>160</v>
      </c>
      <c r="B262" s="97" t="s">
        <v>4</v>
      </c>
      <c r="C262" s="240" t="s">
        <v>47</v>
      </c>
      <c r="D262" s="240" t="s">
        <v>40</v>
      </c>
      <c r="E262" s="105" t="s">
        <v>235</v>
      </c>
      <c r="F262" s="111">
        <v>200</v>
      </c>
      <c r="G262" s="223">
        <v>998.32</v>
      </c>
      <c r="H262" s="176"/>
    </row>
    <row r="263" spans="1:8" s="10" customFormat="1" ht="15">
      <c r="A263" s="186" t="s">
        <v>291</v>
      </c>
      <c r="B263" s="106" t="s">
        <v>4</v>
      </c>
      <c r="C263" s="98" t="s">
        <v>47</v>
      </c>
      <c r="D263" s="98" t="s">
        <v>40</v>
      </c>
      <c r="E263" s="107" t="s">
        <v>235</v>
      </c>
      <c r="F263" s="109">
        <v>300</v>
      </c>
      <c r="G263" s="227">
        <v>65516.56</v>
      </c>
      <c r="H263" s="176"/>
    </row>
    <row r="264" spans="1:8" s="10" customFormat="1" ht="30.75">
      <c r="A264" s="188" t="s">
        <v>271</v>
      </c>
      <c r="B264" s="97" t="s">
        <v>4</v>
      </c>
      <c r="C264" s="239" t="s">
        <v>47</v>
      </c>
      <c r="D264" s="239" t="s">
        <v>40</v>
      </c>
      <c r="E264" s="105" t="s">
        <v>236</v>
      </c>
      <c r="F264" s="117"/>
      <c r="G264" s="223">
        <f>G265+G266</f>
        <v>118304.09</v>
      </c>
      <c r="H264" s="176"/>
    </row>
    <row r="265" spans="1:8" s="10" customFormat="1" ht="30.75">
      <c r="A265" s="186" t="s">
        <v>160</v>
      </c>
      <c r="B265" s="106" t="s">
        <v>4</v>
      </c>
      <c r="C265" s="98" t="s">
        <v>47</v>
      </c>
      <c r="D265" s="98" t="s">
        <v>40</v>
      </c>
      <c r="E265" s="107" t="s">
        <v>236</v>
      </c>
      <c r="F265" s="116">
        <v>200</v>
      </c>
      <c r="G265" s="227">
        <v>1814.79</v>
      </c>
      <c r="H265" s="176"/>
    </row>
    <row r="266" spans="1:8" s="10" customFormat="1" ht="15">
      <c r="A266" s="186" t="s">
        <v>291</v>
      </c>
      <c r="B266" s="106" t="s">
        <v>4</v>
      </c>
      <c r="C266" s="98" t="s">
        <v>47</v>
      </c>
      <c r="D266" s="98" t="s">
        <v>40</v>
      </c>
      <c r="E266" s="107" t="s">
        <v>236</v>
      </c>
      <c r="F266" s="109">
        <v>300</v>
      </c>
      <c r="G266" s="227">
        <v>116489.3</v>
      </c>
      <c r="H266" s="176"/>
    </row>
    <row r="267" spans="1:8" s="10" customFormat="1" ht="30.75">
      <c r="A267" s="185" t="s">
        <v>283</v>
      </c>
      <c r="B267" s="97" t="s">
        <v>4</v>
      </c>
      <c r="C267" s="239" t="s">
        <v>47</v>
      </c>
      <c r="D267" s="239" t="s">
        <v>40</v>
      </c>
      <c r="E267" s="105" t="s">
        <v>237</v>
      </c>
      <c r="F267" s="117"/>
      <c r="G267" s="223">
        <f>G268+G271</f>
        <v>4209391.93</v>
      </c>
      <c r="H267" s="176"/>
    </row>
    <row r="268" spans="1:8" s="10" customFormat="1" ht="15">
      <c r="A268" s="188" t="s">
        <v>13</v>
      </c>
      <c r="B268" s="97" t="s">
        <v>4</v>
      </c>
      <c r="C268" s="239" t="s">
        <v>47</v>
      </c>
      <c r="D268" s="239" t="s">
        <v>40</v>
      </c>
      <c r="E268" s="105" t="s">
        <v>238</v>
      </c>
      <c r="F268" s="117"/>
      <c r="G268" s="223">
        <f>G270+G269</f>
        <v>3465172.37</v>
      </c>
      <c r="H268" s="176"/>
    </row>
    <row r="269" spans="1:8" s="10" customFormat="1" ht="30.75">
      <c r="A269" s="186" t="s">
        <v>160</v>
      </c>
      <c r="B269" s="106" t="s">
        <v>4</v>
      </c>
      <c r="C269" s="98" t="s">
        <v>47</v>
      </c>
      <c r="D269" s="98" t="s">
        <v>40</v>
      </c>
      <c r="E269" s="107" t="s">
        <v>238</v>
      </c>
      <c r="F269" s="109">
        <v>200</v>
      </c>
      <c r="G269" s="227">
        <v>52586.38</v>
      </c>
      <c r="H269" s="176"/>
    </row>
    <row r="270" spans="1:8" s="10" customFormat="1" ht="15">
      <c r="A270" s="186" t="s">
        <v>291</v>
      </c>
      <c r="B270" s="106" t="s">
        <v>4</v>
      </c>
      <c r="C270" s="98" t="s">
        <v>47</v>
      </c>
      <c r="D270" s="98" t="s">
        <v>40</v>
      </c>
      <c r="E270" s="107" t="s">
        <v>238</v>
      </c>
      <c r="F270" s="109">
        <v>300</v>
      </c>
      <c r="G270" s="227">
        <v>3412585.99</v>
      </c>
      <c r="H270" s="176"/>
    </row>
    <row r="271" spans="1:8" s="10" customFormat="1" ht="15">
      <c r="A271" s="188" t="s">
        <v>51</v>
      </c>
      <c r="B271" s="97" t="s">
        <v>4</v>
      </c>
      <c r="C271" s="239" t="s">
        <v>47</v>
      </c>
      <c r="D271" s="239" t="s">
        <v>40</v>
      </c>
      <c r="E271" s="105" t="s">
        <v>239</v>
      </c>
      <c r="F271" s="117"/>
      <c r="G271" s="223">
        <f>G273+G272</f>
        <v>744219.5599999999</v>
      </c>
      <c r="H271" s="176"/>
    </row>
    <row r="272" spans="1:8" s="10" customFormat="1" ht="30.75">
      <c r="A272" s="186" t="s">
        <v>160</v>
      </c>
      <c r="B272" s="106" t="s">
        <v>4</v>
      </c>
      <c r="C272" s="98" t="s">
        <v>47</v>
      </c>
      <c r="D272" s="98" t="s">
        <v>40</v>
      </c>
      <c r="E272" s="107" t="s">
        <v>239</v>
      </c>
      <c r="F272" s="109">
        <v>200</v>
      </c>
      <c r="G272" s="227">
        <v>11715.24</v>
      </c>
      <c r="H272" s="176"/>
    </row>
    <row r="273" spans="1:8" s="10" customFormat="1" ht="15">
      <c r="A273" s="186" t="s">
        <v>291</v>
      </c>
      <c r="B273" s="106" t="s">
        <v>4</v>
      </c>
      <c r="C273" s="98" t="s">
        <v>47</v>
      </c>
      <c r="D273" s="98" t="s">
        <v>40</v>
      </c>
      <c r="E273" s="107" t="s">
        <v>239</v>
      </c>
      <c r="F273" s="109">
        <v>300</v>
      </c>
      <c r="G273" s="227">
        <v>732504.32</v>
      </c>
      <c r="H273" s="176"/>
    </row>
    <row r="274" spans="1:8" s="10" customFormat="1" ht="15">
      <c r="A274" s="185" t="s">
        <v>173</v>
      </c>
      <c r="B274" s="97" t="s">
        <v>4</v>
      </c>
      <c r="C274" s="101" t="s">
        <v>47</v>
      </c>
      <c r="D274" s="101" t="s">
        <v>41</v>
      </c>
      <c r="E274" s="107"/>
      <c r="F274" s="109"/>
      <c r="G274" s="227">
        <f>G275</f>
        <v>1494216.1199999999</v>
      </c>
      <c r="H274" s="176"/>
    </row>
    <row r="275" spans="1:8" s="10" customFormat="1" ht="30.75">
      <c r="A275" s="105" t="s">
        <v>499</v>
      </c>
      <c r="B275" s="97" t="s">
        <v>4</v>
      </c>
      <c r="C275" s="101" t="s">
        <v>47</v>
      </c>
      <c r="D275" s="101" t="s">
        <v>41</v>
      </c>
      <c r="E275" s="110" t="s">
        <v>363</v>
      </c>
      <c r="F275" s="109"/>
      <c r="G275" s="223">
        <f>G276</f>
        <v>1494216.1199999999</v>
      </c>
      <c r="H275" s="176"/>
    </row>
    <row r="276" spans="1:8" s="10" customFormat="1" ht="62.25">
      <c r="A276" s="105" t="s">
        <v>523</v>
      </c>
      <c r="B276" s="97" t="s">
        <v>4</v>
      </c>
      <c r="C276" s="101" t="s">
        <v>47</v>
      </c>
      <c r="D276" s="101" t="s">
        <v>41</v>
      </c>
      <c r="E276" s="110" t="s">
        <v>379</v>
      </c>
      <c r="F276" s="109"/>
      <c r="G276" s="223">
        <f>G277</f>
        <v>1494216.1199999999</v>
      </c>
      <c r="H276" s="176"/>
    </row>
    <row r="277" spans="1:8" s="10" customFormat="1" ht="30.75">
      <c r="A277" s="188" t="s">
        <v>212</v>
      </c>
      <c r="B277" s="97" t="s">
        <v>4</v>
      </c>
      <c r="C277" s="101" t="s">
        <v>47</v>
      </c>
      <c r="D277" s="101" t="s">
        <v>41</v>
      </c>
      <c r="E277" s="105" t="s">
        <v>425</v>
      </c>
      <c r="F277" s="109"/>
      <c r="G277" s="223">
        <f>G278</f>
        <v>1494216.1199999999</v>
      </c>
      <c r="H277" s="176"/>
    </row>
    <row r="278" spans="1:8" s="10" customFormat="1" ht="15">
      <c r="A278" s="185" t="s">
        <v>277</v>
      </c>
      <c r="B278" s="97" t="s">
        <v>4</v>
      </c>
      <c r="C278" s="101" t="s">
        <v>47</v>
      </c>
      <c r="D278" s="101" t="s">
        <v>41</v>
      </c>
      <c r="E278" s="105" t="s">
        <v>234</v>
      </c>
      <c r="F278" s="109"/>
      <c r="G278" s="223">
        <f>G280+G279</f>
        <v>1494216.1199999999</v>
      </c>
      <c r="H278" s="176"/>
    </row>
    <row r="279" spans="1:8" s="10" customFormat="1" ht="30.75">
      <c r="A279" s="186" t="s">
        <v>160</v>
      </c>
      <c r="B279" s="106" t="s">
        <v>4</v>
      </c>
      <c r="C279" s="98" t="s">
        <v>47</v>
      </c>
      <c r="D279" s="98" t="s">
        <v>41</v>
      </c>
      <c r="E279" s="107" t="s">
        <v>234</v>
      </c>
      <c r="F279" s="109">
        <v>200</v>
      </c>
      <c r="G279" s="227">
        <v>111.88</v>
      </c>
      <c r="H279" s="176"/>
    </row>
    <row r="280" spans="1:8" s="10" customFormat="1" ht="15">
      <c r="A280" s="186" t="s">
        <v>291</v>
      </c>
      <c r="B280" s="106" t="s">
        <v>4</v>
      </c>
      <c r="C280" s="98" t="s">
        <v>47</v>
      </c>
      <c r="D280" s="98" t="s">
        <v>41</v>
      </c>
      <c r="E280" s="107" t="s">
        <v>234</v>
      </c>
      <c r="F280" s="109">
        <v>300</v>
      </c>
      <c r="G280" s="227">
        <v>1494104.24</v>
      </c>
      <c r="H280" s="176"/>
    </row>
    <row r="281" spans="1:8" s="27" customFormat="1" ht="49.5" customHeight="1">
      <c r="A281" s="185" t="s">
        <v>274</v>
      </c>
      <c r="B281" s="97" t="s">
        <v>4</v>
      </c>
      <c r="C281" s="101" t="s">
        <v>279</v>
      </c>
      <c r="D281" s="101"/>
      <c r="E281" s="110"/>
      <c r="F281" s="109"/>
      <c r="G281" s="223">
        <f>G282+G288</f>
        <v>4313985</v>
      </c>
      <c r="H281" s="149"/>
    </row>
    <row r="282" spans="1:8" s="12" customFormat="1" ht="32.25" customHeight="1">
      <c r="A282" s="185" t="s">
        <v>48</v>
      </c>
      <c r="B282" s="97" t="s">
        <v>4</v>
      </c>
      <c r="C282" s="101" t="s">
        <v>279</v>
      </c>
      <c r="D282" s="101" t="s">
        <v>38</v>
      </c>
      <c r="E282" s="110"/>
      <c r="F282" s="109"/>
      <c r="G282" s="223">
        <f>G283</f>
        <v>3942885</v>
      </c>
      <c r="H282" s="3"/>
    </row>
    <row r="283" spans="1:8" s="16" customFormat="1" ht="49.5" customHeight="1">
      <c r="A283" s="105" t="s">
        <v>529</v>
      </c>
      <c r="B283" s="97" t="s">
        <v>4</v>
      </c>
      <c r="C283" s="101" t="s">
        <v>279</v>
      </c>
      <c r="D283" s="101" t="s">
        <v>38</v>
      </c>
      <c r="E283" s="110" t="s">
        <v>358</v>
      </c>
      <c r="F283" s="111"/>
      <c r="G283" s="223">
        <f>G287</f>
        <v>3942885</v>
      </c>
      <c r="H283" s="3"/>
    </row>
    <row r="284" spans="1:8" s="16" customFormat="1" ht="64.5" customHeight="1">
      <c r="A284" s="105" t="s">
        <v>530</v>
      </c>
      <c r="B284" s="97" t="s">
        <v>4</v>
      </c>
      <c r="C284" s="101" t="s">
        <v>279</v>
      </c>
      <c r="D284" s="101" t="s">
        <v>38</v>
      </c>
      <c r="E284" s="110" t="s">
        <v>375</v>
      </c>
      <c r="F284" s="111"/>
      <c r="G284" s="223">
        <f>G285</f>
        <v>3942885</v>
      </c>
      <c r="H284" s="3"/>
    </row>
    <row r="285" spans="1:8" s="16" customFormat="1" ht="48" customHeight="1">
      <c r="A285" s="188" t="s">
        <v>241</v>
      </c>
      <c r="B285" s="97" t="s">
        <v>4</v>
      </c>
      <c r="C285" s="101" t="s">
        <v>279</v>
      </c>
      <c r="D285" s="101" t="s">
        <v>38</v>
      </c>
      <c r="E285" s="105" t="s">
        <v>431</v>
      </c>
      <c r="F285" s="117"/>
      <c r="G285" s="223">
        <f>G286</f>
        <v>3942885</v>
      </c>
      <c r="H285" s="3"/>
    </row>
    <row r="286" spans="1:8" s="16" customFormat="1" ht="51.75" customHeight="1">
      <c r="A286" s="188" t="s">
        <v>224</v>
      </c>
      <c r="B286" s="97" t="s">
        <v>4</v>
      </c>
      <c r="C286" s="240" t="s">
        <v>279</v>
      </c>
      <c r="D286" s="240" t="s">
        <v>38</v>
      </c>
      <c r="E286" s="105" t="s">
        <v>240</v>
      </c>
      <c r="F286" s="117"/>
      <c r="G286" s="223">
        <f>G287</f>
        <v>3942885</v>
      </c>
      <c r="H286" s="3"/>
    </row>
    <row r="287" spans="1:8" s="16" customFormat="1" ht="16.5" customHeight="1">
      <c r="A287" s="107" t="s">
        <v>290</v>
      </c>
      <c r="B287" s="106" t="s">
        <v>4</v>
      </c>
      <c r="C287" s="98" t="s">
        <v>279</v>
      </c>
      <c r="D287" s="98" t="s">
        <v>38</v>
      </c>
      <c r="E287" s="107" t="s">
        <v>240</v>
      </c>
      <c r="F287" s="109">
        <v>500</v>
      </c>
      <c r="G287" s="227">
        <v>3942885</v>
      </c>
      <c r="H287" s="3"/>
    </row>
    <row r="288" spans="1:8" s="16" customFormat="1" ht="16.5" customHeight="1">
      <c r="A288" s="104" t="s">
        <v>552</v>
      </c>
      <c r="B288" s="97" t="s">
        <v>4</v>
      </c>
      <c r="C288" s="198" t="s">
        <v>279</v>
      </c>
      <c r="D288" s="125" t="s">
        <v>40</v>
      </c>
      <c r="E288" s="105"/>
      <c r="F288" s="111"/>
      <c r="G288" s="223">
        <f>G289</f>
        <v>371100</v>
      </c>
      <c r="H288" s="3"/>
    </row>
    <row r="289" spans="1:8" s="16" customFormat="1" ht="52.5" customHeight="1">
      <c r="A289" s="105" t="s">
        <v>529</v>
      </c>
      <c r="B289" s="97" t="s">
        <v>4</v>
      </c>
      <c r="C289" s="198" t="s">
        <v>279</v>
      </c>
      <c r="D289" s="125" t="s">
        <v>40</v>
      </c>
      <c r="E289" s="105" t="s">
        <v>358</v>
      </c>
      <c r="F289" s="111"/>
      <c r="G289" s="223">
        <f>G290</f>
        <v>371100</v>
      </c>
      <c r="H289" s="3"/>
    </row>
    <row r="290" spans="1:8" s="16" customFormat="1" ht="71.25" customHeight="1">
      <c r="A290" s="105" t="s">
        <v>530</v>
      </c>
      <c r="B290" s="97" t="s">
        <v>4</v>
      </c>
      <c r="C290" s="199" t="s">
        <v>279</v>
      </c>
      <c r="D290" s="125" t="s">
        <v>40</v>
      </c>
      <c r="E290" s="105" t="s">
        <v>375</v>
      </c>
      <c r="F290" s="111"/>
      <c r="G290" s="223">
        <f>G291</f>
        <v>371100</v>
      </c>
      <c r="H290" s="3"/>
    </row>
    <row r="291" spans="1:8" s="16" customFormat="1" ht="83.25" customHeight="1">
      <c r="A291" s="188" t="s">
        <v>553</v>
      </c>
      <c r="B291" s="97" t="s">
        <v>4</v>
      </c>
      <c r="C291" s="198" t="s">
        <v>279</v>
      </c>
      <c r="D291" s="125" t="s">
        <v>40</v>
      </c>
      <c r="E291" s="105" t="s">
        <v>554</v>
      </c>
      <c r="F291" s="111"/>
      <c r="G291" s="223">
        <f>G292</f>
        <v>371100</v>
      </c>
      <c r="H291" s="3"/>
    </row>
    <row r="292" spans="1:8" s="16" customFormat="1" ht="51" customHeight="1">
      <c r="A292" s="105" t="s">
        <v>555</v>
      </c>
      <c r="B292" s="97" t="s">
        <v>4</v>
      </c>
      <c r="C292" s="198" t="s">
        <v>279</v>
      </c>
      <c r="D292" s="125" t="s">
        <v>40</v>
      </c>
      <c r="E292" s="105" t="s">
        <v>556</v>
      </c>
      <c r="F292" s="111"/>
      <c r="G292" s="223">
        <f>G293</f>
        <v>371100</v>
      </c>
      <c r="H292" s="3"/>
    </row>
    <row r="293" spans="1:8" s="16" customFormat="1" ht="17.25" customHeight="1">
      <c r="A293" s="107" t="s">
        <v>290</v>
      </c>
      <c r="B293" s="106" t="s">
        <v>4</v>
      </c>
      <c r="C293" s="140" t="s">
        <v>279</v>
      </c>
      <c r="D293" s="126" t="s">
        <v>40</v>
      </c>
      <c r="E293" s="107" t="s">
        <v>556</v>
      </c>
      <c r="F293" s="109">
        <v>500</v>
      </c>
      <c r="G293" s="227">
        <v>371100</v>
      </c>
      <c r="H293" s="3"/>
    </row>
    <row r="294" spans="1:8" s="9" customFormat="1" ht="31.5" customHeight="1">
      <c r="A294" s="185" t="s">
        <v>169</v>
      </c>
      <c r="B294" s="97" t="s">
        <v>282</v>
      </c>
      <c r="C294" s="101"/>
      <c r="D294" s="101"/>
      <c r="E294" s="110"/>
      <c r="F294" s="109"/>
      <c r="G294" s="223">
        <f>G295+G302+G366</f>
        <v>165430637.36999997</v>
      </c>
      <c r="H294" s="149"/>
    </row>
    <row r="295" spans="1:8" s="28" customFormat="1" ht="18">
      <c r="A295" s="185" t="s">
        <v>141</v>
      </c>
      <c r="B295" s="97" t="s">
        <v>282</v>
      </c>
      <c r="C295" s="101" t="s">
        <v>41</v>
      </c>
      <c r="D295" s="101"/>
      <c r="E295" s="110"/>
      <c r="F295" s="109"/>
      <c r="G295" s="223">
        <f>G296</f>
        <v>33945.93</v>
      </c>
      <c r="H295" s="176"/>
    </row>
    <row r="296" spans="1:8" s="11" customFormat="1" ht="16.5">
      <c r="A296" s="185" t="s">
        <v>53</v>
      </c>
      <c r="B296" s="97" t="s">
        <v>282</v>
      </c>
      <c r="C296" s="101" t="s">
        <v>41</v>
      </c>
      <c r="D296" s="101" t="s">
        <v>38</v>
      </c>
      <c r="E296" s="110"/>
      <c r="F296" s="109"/>
      <c r="G296" s="223">
        <f>G297</f>
        <v>33945.93</v>
      </c>
      <c r="H296" s="17"/>
    </row>
    <row r="297" spans="1:8" s="6" customFormat="1" ht="34.5" customHeight="1">
      <c r="A297" s="105" t="s">
        <v>508</v>
      </c>
      <c r="B297" s="97" t="s">
        <v>282</v>
      </c>
      <c r="C297" s="101" t="s">
        <v>41</v>
      </c>
      <c r="D297" s="101" t="s">
        <v>38</v>
      </c>
      <c r="E297" s="110" t="s">
        <v>369</v>
      </c>
      <c r="F297" s="111"/>
      <c r="G297" s="223">
        <f>G300</f>
        <v>33945.93</v>
      </c>
      <c r="H297" s="17"/>
    </row>
    <row r="298" spans="1:8" s="6" customFormat="1" ht="64.5" customHeight="1">
      <c r="A298" s="185" t="s">
        <v>509</v>
      </c>
      <c r="B298" s="97" t="s">
        <v>282</v>
      </c>
      <c r="C298" s="101" t="s">
        <v>41</v>
      </c>
      <c r="D298" s="101" t="s">
        <v>38</v>
      </c>
      <c r="E298" s="110" t="s">
        <v>392</v>
      </c>
      <c r="F298" s="111"/>
      <c r="G298" s="223">
        <f>G299</f>
        <v>33945.93</v>
      </c>
      <c r="H298" s="17"/>
    </row>
    <row r="299" spans="1:8" s="6" customFormat="1" ht="49.5" customHeight="1">
      <c r="A299" s="188" t="s">
        <v>29</v>
      </c>
      <c r="B299" s="97" t="s">
        <v>282</v>
      </c>
      <c r="C299" s="101" t="s">
        <v>41</v>
      </c>
      <c r="D299" s="101" t="s">
        <v>38</v>
      </c>
      <c r="E299" s="105" t="s">
        <v>405</v>
      </c>
      <c r="F299" s="117"/>
      <c r="G299" s="223">
        <f>G300</f>
        <v>33945.93</v>
      </c>
      <c r="H299" s="17"/>
    </row>
    <row r="300" spans="1:7" s="17" customFormat="1" ht="17.25" customHeight="1">
      <c r="A300" s="185" t="s">
        <v>168</v>
      </c>
      <c r="B300" s="97" t="s">
        <v>282</v>
      </c>
      <c r="C300" s="240" t="s">
        <v>41</v>
      </c>
      <c r="D300" s="240" t="s">
        <v>38</v>
      </c>
      <c r="E300" s="102" t="s">
        <v>242</v>
      </c>
      <c r="F300" s="117"/>
      <c r="G300" s="223">
        <f>G301</f>
        <v>33945.93</v>
      </c>
    </row>
    <row r="301" spans="1:8" s="13" customFormat="1" ht="34.5" customHeight="1">
      <c r="A301" s="186" t="s">
        <v>50</v>
      </c>
      <c r="B301" s="106" t="s">
        <v>282</v>
      </c>
      <c r="C301" s="98" t="s">
        <v>41</v>
      </c>
      <c r="D301" s="98" t="s">
        <v>38</v>
      </c>
      <c r="E301" s="99" t="s">
        <v>242</v>
      </c>
      <c r="F301" s="109">
        <v>600</v>
      </c>
      <c r="G301" s="227">
        <v>33945.93</v>
      </c>
      <c r="H301" s="176"/>
    </row>
    <row r="302" spans="1:8" s="6" customFormat="1" ht="17.25" customHeight="1">
      <c r="A302" s="185" t="s">
        <v>142</v>
      </c>
      <c r="B302" s="97" t="s">
        <v>282</v>
      </c>
      <c r="C302" s="101" t="s">
        <v>45</v>
      </c>
      <c r="D302" s="101"/>
      <c r="E302" s="110"/>
      <c r="F302" s="109"/>
      <c r="G302" s="223">
        <f>G303+G311++G338+G345+G355</f>
        <v>159468914.39999998</v>
      </c>
      <c r="H302" s="17"/>
    </row>
    <row r="303" spans="1:8" s="29" customFormat="1" ht="15">
      <c r="A303" s="185" t="s">
        <v>27</v>
      </c>
      <c r="B303" s="97" t="s">
        <v>282</v>
      </c>
      <c r="C303" s="101" t="s">
        <v>45</v>
      </c>
      <c r="D303" s="101" t="s">
        <v>38</v>
      </c>
      <c r="E303" s="110"/>
      <c r="F303" s="109"/>
      <c r="G303" s="223">
        <f>G304</f>
        <v>7296726.12</v>
      </c>
      <c r="H303" s="149"/>
    </row>
    <row r="304" spans="1:8" s="15" customFormat="1" ht="30.75">
      <c r="A304" s="105" t="s">
        <v>515</v>
      </c>
      <c r="B304" s="97" t="s">
        <v>282</v>
      </c>
      <c r="C304" s="101" t="s">
        <v>45</v>
      </c>
      <c r="D304" s="101" t="s">
        <v>38</v>
      </c>
      <c r="E304" s="110" t="s">
        <v>372</v>
      </c>
      <c r="F304" s="109"/>
      <c r="G304" s="223">
        <f>G305</f>
        <v>7296726.12</v>
      </c>
      <c r="H304" s="177"/>
    </row>
    <row r="305" spans="1:8" s="15" customFormat="1" ht="50.25" customHeight="1">
      <c r="A305" s="105" t="s">
        <v>516</v>
      </c>
      <c r="B305" s="97" t="s">
        <v>282</v>
      </c>
      <c r="C305" s="101" t="s">
        <v>45</v>
      </c>
      <c r="D305" s="101" t="s">
        <v>38</v>
      </c>
      <c r="E305" s="110" t="s">
        <v>380</v>
      </c>
      <c r="F305" s="111"/>
      <c r="G305" s="223">
        <f>G306</f>
        <v>7296726.12</v>
      </c>
      <c r="H305" s="177"/>
    </row>
    <row r="306" spans="1:8" s="15" customFormat="1" ht="20.25" customHeight="1">
      <c r="A306" s="188" t="s">
        <v>243</v>
      </c>
      <c r="B306" s="97" t="s">
        <v>282</v>
      </c>
      <c r="C306" s="101" t="s">
        <v>45</v>
      </c>
      <c r="D306" s="101" t="s">
        <v>38</v>
      </c>
      <c r="E306" s="105" t="s">
        <v>410</v>
      </c>
      <c r="F306" s="111"/>
      <c r="G306" s="223">
        <f>G307+G309</f>
        <v>7296726.12</v>
      </c>
      <c r="H306" s="177"/>
    </row>
    <row r="307" spans="1:8" s="5" customFormat="1" ht="102" customHeight="1">
      <c r="A307" s="187" t="s">
        <v>221</v>
      </c>
      <c r="B307" s="97" t="s">
        <v>282</v>
      </c>
      <c r="C307" s="101" t="s">
        <v>45</v>
      </c>
      <c r="D307" s="101" t="s">
        <v>38</v>
      </c>
      <c r="E307" s="105" t="s">
        <v>244</v>
      </c>
      <c r="F307" s="117"/>
      <c r="G307" s="223">
        <f>G308</f>
        <v>3200027.15</v>
      </c>
      <c r="H307" s="17"/>
    </row>
    <row r="308" spans="1:8" s="1" customFormat="1" ht="36" customHeight="1">
      <c r="A308" s="186" t="s">
        <v>50</v>
      </c>
      <c r="B308" s="106" t="s">
        <v>282</v>
      </c>
      <c r="C308" s="98" t="s">
        <v>45</v>
      </c>
      <c r="D308" s="98" t="s">
        <v>38</v>
      </c>
      <c r="E308" s="107" t="s">
        <v>244</v>
      </c>
      <c r="F308" s="109">
        <v>600</v>
      </c>
      <c r="G308" s="227">
        <v>3200027.15</v>
      </c>
      <c r="H308" s="3"/>
    </row>
    <row r="309" spans="1:8" s="15" customFormat="1" ht="32.25" customHeight="1">
      <c r="A309" s="185" t="s">
        <v>167</v>
      </c>
      <c r="B309" s="97" t="s">
        <v>282</v>
      </c>
      <c r="C309" s="101" t="s">
        <v>45</v>
      </c>
      <c r="D309" s="101" t="s">
        <v>38</v>
      </c>
      <c r="E309" s="102" t="s">
        <v>245</v>
      </c>
      <c r="F309" s="117"/>
      <c r="G309" s="223">
        <f>G310</f>
        <v>4096698.97</v>
      </c>
      <c r="H309" s="177"/>
    </row>
    <row r="310" spans="1:8" s="1" customFormat="1" ht="33" customHeight="1">
      <c r="A310" s="186" t="s">
        <v>50</v>
      </c>
      <c r="B310" s="106" t="s">
        <v>282</v>
      </c>
      <c r="C310" s="98" t="s">
        <v>45</v>
      </c>
      <c r="D310" s="98" t="s">
        <v>38</v>
      </c>
      <c r="E310" s="99" t="s">
        <v>245</v>
      </c>
      <c r="F310" s="109">
        <v>600</v>
      </c>
      <c r="G310" s="227">
        <v>4096698.97</v>
      </c>
      <c r="H310" s="3"/>
    </row>
    <row r="311" spans="1:8" s="1" customFormat="1" ht="18" customHeight="1">
      <c r="A311" s="185" t="s">
        <v>272</v>
      </c>
      <c r="B311" s="97" t="s">
        <v>282</v>
      </c>
      <c r="C311" s="101" t="s">
        <v>45</v>
      </c>
      <c r="D311" s="101" t="s">
        <v>39</v>
      </c>
      <c r="E311" s="110"/>
      <c r="F311" s="111"/>
      <c r="G311" s="223">
        <f>G312</f>
        <v>144167815.49999997</v>
      </c>
      <c r="H311" s="3"/>
    </row>
    <row r="312" spans="1:8" s="2" customFormat="1" ht="36" customHeight="1">
      <c r="A312" s="105" t="s">
        <v>515</v>
      </c>
      <c r="B312" s="97" t="s">
        <v>282</v>
      </c>
      <c r="C312" s="101" t="s">
        <v>45</v>
      </c>
      <c r="D312" s="101" t="s">
        <v>39</v>
      </c>
      <c r="E312" s="110" t="s">
        <v>372</v>
      </c>
      <c r="F312" s="109"/>
      <c r="G312" s="223">
        <f>G313</f>
        <v>144167815.49999997</v>
      </c>
      <c r="H312" s="149"/>
    </row>
    <row r="313" spans="1:8" s="15" customFormat="1" ht="50.25" customHeight="1">
      <c r="A313" s="105" t="s">
        <v>516</v>
      </c>
      <c r="B313" s="97" t="s">
        <v>282</v>
      </c>
      <c r="C313" s="101" t="s">
        <v>45</v>
      </c>
      <c r="D313" s="101" t="s">
        <v>39</v>
      </c>
      <c r="E313" s="110" t="s">
        <v>380</v>
      </c>
      <c r="F313" s="111"/>
      <c r="G313" s="223">
        <f>G314+G321+G328+G333</f>
        <v>144167815.49999997</v>
      </c>
      <c r="H313" s="177"/>
    </row>
    <row r="314" spans="1:8" s="15" customFormat="1" ht="15" customHeight="1">
      <c r="A314" s="188" t="s">
        <v>246</v>
      </c>
      <c r="B314" s="97" t="s">
        <v>282</v>
      </c>
      <c r="C314" s="101" t="s">
        <v>45</v>
      </c>
      <c r="D314" s="101" t="s">
        <v>39</v>
      </c>
      <c r="E314" s="102" t="s">
        <v>411</v>
      </c>
      <c r="F314" s="111"/>
      <c r="G314" s="223">
        <f>G315+G317+G319</f>
        <v>140112384.26</v>
      </c>
      <c r="H314" s="177"/>
    </row>
    <row r="315" spans="1:8" s="8" customFormat="1" ht="113.25" customHeight="1">
      <c r="A315" s="188" t="s">
        <v>159</v>
      </c>
      <c r="B315" s="97" t="s">
        <v>282</v>
      </c>
      <c r="C315" s="101" t="s">
        <v>45</v>
      </c>
      <c r="D315" s="101" t="s">
        <v>39</v>
      </c>
      <c r="E315" s="105" t="s">
        <v>247</v>
      </c>
      <c r="F315" s="117"/>
      <c r="G315" s="223">
        <f>G316</f>
        <v>123075346.36</v>
      </c>
      <c r="H315" s="149"/>
    </row>
    <row r="316" spans="1:8" s="16" customFormat="1" ht="33" customHeight="1">
      <c r="A316" s="186" t="s">
        <v>50</v>
      </c>
      <c r="B316" s="106" t="s">
        <v>282</v>
      </c>
      <c r="C316" s="98" t="s">
        <v>45</v>
      </c>
      <c r="D316" s="98" t="s">
        <v>39</v>
      </c>
      <c r="E316" s="107" t="s">
        <v>247</v>
      </c>
      <c r="F316" s="109">
        <v>600</v>
      </c>
      <c r="G316" s="227">
        <v>123075346.36</v>
      </c>
      <c r="H316" s="3"/>
    </row>
    <row r="317" spans="1:8" s="16" customFormat="1" ht="33" customHeight="1">
      <c r="A317" s="185" t="s">
        <v>167</v>
      </c>
      <c r="B317" s="97" t="s">
        <v>282</v>
      </c>
      <c r="C317" s="101" t="s">
        <v>45</v>
      </c>
      <c r="D317" s="101" t="s">
        <v>39</v>
      </c>
      <c r="E317" s="102" t="s">
        <v>248</v>
      </c>
      <c r="F317" s="117"/>
      <c r="G317" s="223">
        <f>G318</f>
        <v>17023787.9</v>
      </c>
      <c r="H317" s="3"/>
    </row>
    <row r="318" spans="1:8" s="16" customFormat="1" ht="33" customHeight="1">
      <c r="A318" s="186" t="s">
        <v>50</v>
      </c>
      <c r="B318" s="106" t="s">
        <v>282</v>
      </c>
      <c r="C318" s="98" t="s">
        <v>45</v>
      </c>
      <c r="D318" s="98" t="s">
        <v>39</v>
      </c>
      <c r="E318" s="99" t="s">
        <v>248</v>
      </c>
      <c r="F318" s="109">
        <v>600</v>
      </c>
      <c r="G318" s="227">
        <v>17023787.9</v>
      </c>
      <c r="H318" s="3"/>
    </row>
    <row r="319" spans="1:8" s="16" customFormat="1" ht="18.75" customHeight="1">
      <c r="A319" s="185" t="s">
        <v>622</v>
      </c>
      <c r="B319" s="97" t="s">
        <v>282</v>
      </c>
      <c r="C319" s="205" t="s">
        <v>45</v>
      </c>
      <c r="D319" s="205" t="s">
        <v>39</v>
      </c>
      <c r="E319" s="102" t="s">
        <v>621</v>
      </c>
      <c r="F319" s="117"/>
      <c r="G319" s="223">
        <f>G320</f>
        <v>13250</v>
      </c>
      <c r="H319" s="3"/>
    </row>
    <row r="320" spans="1:8" s="16" customFormat="1" ht="33" customHeight="1">
      <c r="A320" s="186" t="s">
        <v>50</v>
      </c>
      <c r="B320" s="106" t="s">
        <v>282</v>
      </c>
      <c r="C320" s="98" t="s">
        <v>45</v>
      </c>
      <c r="D320" s="98" t="s">
        <v>39</v>
      </c>
      <c r="E320" s="99" t="s">
        <v>621</v>
      </c>
      <c r="F320" s="109">
        <v>600</v>
      </c>
      <c r="G320" s="227">
        <v>13250</v>
      </c>
      <c r="H320" s="3"/>
    </row>
    <row r="321" spans="1:8" s="16" customFormat="1" ht="33" customHeight="1">
      <c r="A321" s="188" t="s">
        <v>251</v>
      </c>
      <c r="B321" s="97" t="s">
        <v>282</v>
      </c>
      <c r="C321" s="101" t="s">
        <v>45</v>
      </c>
      <c r="D321" s="101" t="s">
        <v>39</v>
      </c>
      <c r="E321" s="105" t="s">
        <v>412</v>
      </c>
      <c r="F321" s="109"/>
      <c r="G321" s="223">
        <f>G322+G324+G326</f>
        <v>1779685.6</v>
      </c>
      <c r="H321" s="3"/>
    </row>
    <row r="322" spans="1:8" s="16" customFormat="1" ht="63.75" customHeight="1">
      <c r="A322" s="115" t="s">
        <v>615</v>
      </c>
      <c r="B322" s="97" t="s">
        <v>282</v>
      </c>
      <c r="C322" s="202" t="s">
        <v>45</v>
      </c>
      <c r="D322" s="202" t="s">
        <v>39</v>
      </c>
      <c r="E322" s="105" t="s">
        <v>616</v>
      </c>
      <c r="F322" s="111"/>
      <c r="G322" s="223">
        <f>G323</f>
        <v>73260</v>
      </c>
      <c r="H322" s="3"/>
    </row>
    <row r="323" spans="1:8" s="16" customFormat="1" ht="33" customHeight="1">
      <c r="A323" s="108" t="s">
        <v>50</v>
      </c>
      <c r="B323" s="106" t="s">
        <v>282</v>
      </c>
      <c r="C323" s="98" t="s">
        <v>45</v>
      </c>
      <c r="D323" s="98" t="s">
        <v>39</v>
      </c>
      <c r="E323" s="107" t="s">
        <v>616</v>
      </c>
      <c r="F323" s="109">
        <v>600</v>
      </c>
      <c r="G323" s="227">
        <v>73260</v>
      </c>
      <c r="H323" s="3"/>
    </row>
    <row r="324" spans="1:8" s="16" customFormat="1" ht="66.75" customHeight="1">
      <c r="A324" s="188" t="s">
        <v>437</v>
      </c>
      <c r="B324" s="97" t="s">
        <v>282</v>
      </c>
      <c r="C324" s="101" t="s">
        <v>45</v>
      </c>
      <c r="D324" s="101" t="s">
        <v>39</v>
      </c>
      <c r="E324" s="105" t="s">
        <v>9</v>
      </c>
      <c r="F324" s="109"/>
      <c r="G324" s="223">
        <f>G325</f>
        <v>1703175.6</v>
      </c>
      <c r="H324" s="3"/>
    </row>
    <row r="325" spans="1:8" s="16" customFormat="1" ht="35.25" customHeight="1">
      <c r="A325" s="186" t="s">
        <v>50</v>
      </c>
      <c r="B325" s="106" t="s">
        <v>282</v>
      </c>
      <c r="C325" s="98" t="s">
        <v>45</v>
      </c>
      <c r="D325" s="98" t="s">
        <v>39</v>
      </c>
      <c r="E325" s="107" t="s">
        <v>9</v>
      </c>
      <c r="F325" s="109">
        <v>600</v>
      </c>
      <c r="G325" s="227">
        <v>1703175.6</v>
      </c>
      <c r="H325" s="3"/>
    </row>
    <row r="326" spans="1:8" s="16" customFormat="1" ht="35.25" customHeight="1">
      <c r="A326" s="185" t="s">
        <v>707</v>
      </c>
      <c r="B326" s="97" t="s">
        <v>282</v>
      </c>
      <c r="C326" s="239" t="s">
        <v>45</v>
      </c>
      <c r="D326" s="239" t="s">
        <v>39</v>
      </c>
      <c r="E326" s="105" t="s">
        <v>708</v>
      </c>
      <c r="F326" s="111"/>
      <c r="G326" s="223">
        <f>G327</f>
        <v>3250</v>
      </c>
      <c r="H326" s="3"/>
    </row>
    <row r="327" spans="1:8" s="16" customFormat="1" ht="35.25" customHeight="1">
      <c r="A327" s="186" t="s">
        <v>50</v>
      </c>
      <c r="B327" s="106" t="s">
        <v>282</v>
      </c>
      <c r="C327" s="98" t="s">
        <v>45</v>
      </c>
      <c r="D327" s="98" t="s">
        <v>39</v>
      </c>
      <c r="E327" s="107" t="s">
        <v>708</v>
      </c>
      <c r="F327" s="109">
        <v>600</v>
      </c>
      <c r="G327" s="227">
        <v>3250</v>
      </c>
      <c r="H327" s="3"/>
    </row>
    <row r="328" spans="1:8" s="16" customFormat="1" ht="34.5" customHeight="1">
      <c r="A328" s="188" t="s">
        <v>252</v>
      </c>
      <c r="B328" s="97" t="s">
        <v>282</v>
      </c>
      <c r="C328" s="101" t="s">
        <v>45</v>
      </c>
      <c r="D328" s="101" t="s">
        <v>39</v>
      </c>
      <c r="E328" s="105" t="s">
        <v>413</v>
      </c>
      <c r="F328" s="111"/>
      <c r="G328" s="223">
        <f>G329+G331</f>
        <v>1669874.72</v>
      </c>
      <c r="H328" s="3"/>
    </row>
    <row r="329" spans="1:8" s="16" customFormat="1" ht="34.5" customHeight="1">
      <c r="A329" s="115" t="s">
        <v>617</v>
      </c>
      <c r="B329" s="97" t="s">
        <v>282</v>
      </c>
      <c r="C329" s="202" t="s">
        <v>45</v>
      </c>
      <c r="D329" s="202" t="s">
        <v>39</v>
      </c>
      <c r="E329" s="105" t="s">
        <v>618</v>
      </c>
      <c r="F329" s="111"/>
      <c r="G329" s="223">
        <f>G330</f>
        <v>118574.94</v>
      </c>
      <c r="H329" s="3"/>
    </row>
    <row r="330" spans="1:8" s="16" customFormat="1" ht="34.5" customHeight="1">
      <c r="A330" s="108" t="s">
        <v>50</v>
      </c>
      <c r="B330" s="106" t="s">
        <v>282</v>
      </c>
      <c r="C330" s="98" t="s">
        <v>45</v>
      </c>
      <c r="D330" s="98" t="s">
        <v>39</v>
      </c>
      <c r="E330" s="107" t="s">
        <v>618</v>
      </c>
      <c r="F330" s="116">
        <v>600</v>
      </c>
      <c r="G330" s="227">
        <v>118574.94</v>
      </c>
      <c r="H330" s="3"/>
    </row>
    <row r="331" spans="1:8" s="16" customFormat="1" ht="36" customHeight="1">
      <c r="A331" s="188" t="s">
        <v>253</v>
      </c>
      <c r="B331" s="97" t="s">
        <v>282</v>
      </c>
      <c r="C331" s="101" t="s">
        <v>45</v>
      </c>
      <c r="D331" s="101" t="s">
        <v>39</v>
      </c>
      <c r="E331" s="105" t="s">
        <v>254</v>
      </c>
      <c r="F331" s="117"/>
      <c r="G331" s="223">
        <f>G332</f>
        <v>1551299.78</v>
      </c>
      <c r="H331" s="3"/>
    </row>
    <row r="332" spans="1:8" s="16" customFormat="1" ht="33" customHeight="1">
      <c r="A332" s="186" t="s">
        <v>50</v>
      </c>
      <c r="B332" s="106" t="s">
        <v>282</v>
      </c>
      <c r="C332" s="98" t="s">
        <v>45</v>
      </c>
      <c r="D332" s="98" t="s">
        <v>39</v>
      </c>
      <c r="E332" s="107" t="s">
        <v>254</v>
      </c>
      <c r="F332" s="116">
        <v>600</v>
      </c>
      <c r="G332" s="227">
        <v>1551299.78</v>
      </c>
      <c r="H332" s="3"/>
    </row>
    <row r="333" spans="1:8" s="16" customFormat="1" ht="33" customHeight="1">
      <c r="A333" s="185" t="s">
        <v>573</v>
      </c>
      <c r="B333" s="97" t="s">
        <v>282</v>
      </c>
      <c r="C333" s="201" t="s">
        <v>45</v>
      </c>
      <c r="D333" s="201" t="s">
        <v>39</v>
      </c>
      <c r="E333" s="105" t="s">
        <v>571</v>
      </c>
      <c r="F333" s="111"/>
      <c r="G333" s="223">
        <f>G334+G336</f>
        <v>605870.9199999999</v>
      </c>
      <c r="H333" s="3"/>
    </row>
    <row r="334" spans="1:8" s="16" customFormat="1" ht="52.5" customHeight="1">
      <c r="A334" s="185" t="s">
        <v>620</v>
      </c>
      <c r="B334" s="97" t="s">
        <v>282</v>
      </c>
      <c r="C334" s="202" t="s">
        <v>45</v>
      </c>
      <c r="D334" s="202" t="s">
        <v>39</v>
      </c>
      <c r="E334" s="105" t="s">
        <v>619</v>
      </c>
      <c r="F334" s="111"/>
      <c r="G334" s="223">
        <f>G335</f>
        <v>220263</v>
      </c>
      <c r="H334" s="3"/>
    </row>
    <row r="335" spans="1:8" s="16" customFormat="1" ht="33" customHeight="1">
      <c r="A335" s="186" t="s">
        <v>50</v>
      </c>
      <c r="B335" s="106" t="s">
        <v>282</v>
      </c>
      <c r="C335" s="98" t="s">
        <v>45</v>
      </c>
      <c r="D335" s="98" t="s">
        <v>39</v>
      </c>
      <c r="E335" s="107" t="s">
        <v>619</v>
      </c>
      <c r="F335" s="116">
        <v>600</v>
      </c>
      <c r="G335" s="227">
        <v>220263</v>
      </c>
      <c r="H335" s="3"/>
    </row>
    <row r="336" spans="1:8" s="16" customFormat="1" ht="54" customHeight="1">
      <c r="A336" s="186" t="s">
        <v>574</v>
      </c>
      <c r="B336" s="97" t="s">
        <v>282</v>
      </c>
      <c r="C336" s="201" t="s">
        <v>45</v>
      </c>
      <c r="D336" s="201" t="s">
        <v>39</v>
      </c>
      <c r="E336" s="105" t="s">
        <v>572</v>
      </c>
      <c r="F336" s="117"/>
      <c r="G336" s="223">
        <f>G337</f>
        <v>385607.92</v>
      </c>
      <c r="H336" s="3"/>
    </row>
    <row r="337" spans="1:8" s="16" customFormat="1" ht="33" customHeight="1">
      <c r="A337" s="186" t="s">
        <v>50</v>
      </c>
      <c r="B337" s="106" t="s">
        <v>282</v>
      </c>
      <c r="C337" s="98" t="s">
        <v>45</v>
      </c>
      <c r="D337" s="98" t="s">
        <v>39</v>
      </c>
      <c r="E337" s="107" t="s">
        <v>572</v>
      </c>
      <c r="F337" s="116">
        <v>600</v>
      </c>
      <c r="G337" s="227">
        <v>385607.92</v>
      </c>
      <c r="H337" s="3"/>
    </row>
    <row r="338" spans="1:8" s="16" customFormat="1" ht="18" customHeight="1">
      <c r="A338" s="185" t="s">
        <v>288</v>
      </c>
      <c r="B338" s="97" t="s">
        <v>282</v>
      </c>
      <c r="C338" s="101" t="s">
        <v>45</v>
      </c>
      <c r="D338" s="125" t="s">
        <v>40</v>
      </c>
      <c r="E338" s="107"/>
      <c r="F338" s="116"/>
      <c r="G338" s="223">
        <f>G339</f>
        <v>2863944.38</v>
      </c>
      <c r="H338" s="3"/>
    </row>
    <row r="339" spans="1:8" s="16" customFormat="1" ht="36" customHeight="1">
      <c r="A339" s="105" t="s">
        <v>515</v>
      </c>
      <c r="B339" s="97" t="s">
        <v>282</v>
      </c>
      <c r="C339" s="101" t="s">
        <v>45</v>
      </c>
      <c r="D339" s="125" t="s">
        <v>40</v>
      </c>
      <c r="E339" s="110" t="s">
        <v>372</v>
      </c>
      <c r="F339" s="116"/>
      <c r="G339" s="223">
        <f>G340</f>
        <v>2863944.38</v>
      </c>
      <c r="H339" s="3"/>
    </row>
    <row r="340" spans="1:8" s="15" customFormat="1" ht="66" customHeight="1">
      <c r="A340" s="105" t="s">
        <v>517</v>
      </c>
      <c r="B340" s="97" t="s">
        <v>282</v>
      </c>
      <c r="C340" s="101" t="s">
        <v>45</v>
      </c>
      <c r="D340" s="125" t="s">
        <v>40</v>
      </c>
      <c r="E340" s="110" t="s">
        <v>387</v>
      </c>
      <c r="F340" s="111"/>
      <c r="G340" s="223">
        <f>G341</f>
        <v>2863944.38</v>
      </c>
      <c r="H340" s="177"/>
    </row>
    <row r="341" spans="1:8" s="15" customFormat="1" ht="37.5" customHeight="1">
      <c r="A341" s="105" t="s">
        <v>255</v>
      </c>
      <c r="B341" s="97" t="s">
        <v>282</v>
      </c>
      <c r="C341" s="101" t="s">
        <v>45</v>
      </c>
      <c r="D341" s="125" t="s">
        <v>40</v>
      </c>
      <c r="E341" s="105" t="s">
        <v>414</v>
      </c>
      <c r="F341" s="117"/>
      <c r="G341" s="223">
        <f>G342</f>
        <v>2863944.38</v>
      </c>
      <c r="H341" s="177"/>
    </row>
    <row r="342" spans="1:8" s="15" customFormat="1" ht="30.75">
      <c r="A342" s="185" t="s">
        <v>167</v>
      </c>
      <c r="B342" s="97" t="s">
        <v>282</v>
      </c>
      <c r="C342" s="240" t="s">
        <v>45</v>
      </c>
      <c r="D342" s="125" t="s">
        <v>40</v>
      </c>
      <c r="E342" s="102" t="s">
        <v>256</v>
      </c>
      <c r="F342" s="117"/>
      <c r="G342" s="223">
        <f>G343+G344</f>
        <v>2863944.38</v>
      </c>
      <c r="H342" s="177"/>
    </row>
    <row r="343" spans="1:8" s="16" customFormat="1" ht="65.25" customHeight="1">
      <c r="A343" s="186" t="s">
        <v>49</v>
      </c>
      <c r="B343" s="106" t="s">
        <v>282</v>
      </c>
      <c r="C343" s="98" t="s">
        <v>45</v>
      </c>
      <c r="D343" s="126" t="s">
        <v>40</v>
      </c>
      <c r="E343" s="99" t="s">
        <v>256</v>
      </c>
      <c r="F343" s="109">
        <v>100</v>
      </c>
      <c r="G343" s="227">
        <v>2703570.67</v>
      </c>
      <c r="H343" s="3"/>
    </row>
    <row r="344" spans="1:8" s="30" customFormat="1" ht="33.75" customHeight="1">
      <c r="A344" s="186" t="s">
        <v>160</v>
      </c>
      <c r="B344" s="106" t="s">
        <v>282</v>
      </c>
      <c r="C344" s="98" t="s">
        <v>45</v>
      </c>
      <c r="D344" s="126" t="s">
        <v>40</v>
      </c>
      <c r="E344" s="99" t="s">
        <v>256</v>
      </c>
      <c r="F344" s="109">
        <v>200</v>
      </c>
      <c r="G344" s="227">
        <v>160373.71</v>
      </c>
      <c r="H344" s="172"/>
    </row>
    <row r="345" spans="1:8" s="29" customFormat="1" ht="15">
      <c r="A345" s="185" t="s">
        <v>295</v>
      </c>
      <c r="B345" s="97" t="s">
        <v>282</v>
      </c>
      <c r="C345" s="101" t="s">
        <v>45</v>
      </c>
      <c r="D345" s="101" t="s">
        <v>45</v>
      </c>
      <c r="E345" s="110"/>
      <c r="F345" s="109"/>
      <c r="G345" s="223">
        <f>G346</f>
        <v>1734156.12</v>
      </c>
      <c r="H345" s="149"/>
    </row>
    <row r="346" spans="1:8" s="29" customFormat="1" ht="62.25">
      <c r="A346" s="105" t="s">
        <v>518</v>
      </c>
      <c r="B346" s="97" t="s">
        <v>282</v>
      </c>
      <c r="C346" s="101" t="s">
        <v>45</v>
      </c>
      <c r="D346" s="101" t="s">
        <v>45</v>
      </c>
      <c r="E346" s="110" t="s">
        <v>373</v>
      </c>
      <c r="F346" s="109"/>
      <c r="G346" s="223">
        <f>G347</f>
        <v>1734156.12</v>
      </c>
      <c r="H346" s="149"/>
    </row>
    <row r="347" spans="1:8" s="14" customFormat="1" ht="82.5" customHeight="1">
      <c r="A347" s="105" t="s">
        <v>520</v>
      </c>
      <c r="B347" s="97" t="s">
        <v>282</v>
      </c>
      <c r="C347" s="101" t="s">
        <v>45</v>
      </c>
      <c r="D347" s="101" t="s">
        <v>45</v>
      </c>
      <c r="E347" s="110" t="s">
        <v>385</v>
      </c>
      <c r="F347" s="111"/>
      <c r="G347" s="223">
        <f>G348</f>
        <v>1734156.12</v>
      </c>
      <c r="H347" s="177"/>
    </row>
    <row r="348" spans="1:8" s="14" customFormat="1" ht="34.5" customHeight="1">
      <c r="A348" s="185" t="s">
        <v>208</v>
      </c>
      <c r="B348" s="97" t="s">
        <v>282</v>
      </c>
      <c r="C348" s="101" t="s">
        <v>45</v>
      </c>
      <c r="D348" s="101" t="s">
        <v>45</v>
      </c>
      <c r="E348" s="105" t="s">
        <v>417</v>
      </c>
      <c r="F348" s="111"/>
      <c r="G348" s="223">
        <f>G349+G351+G353</f>
        <v>1734156.12</v>
      </c>
      <c r="H348" s="177"/>
    </row>
    <row r="349" spans="1:8" s="14" customFormat="1" ht="34.5" customHeight="1">
      <c r="A349" s="185" t="s">
        <v>167</v>
      </c>
      <c r="B349" s="97" t="s">
        <v>282</v>
      </c>
      <c r="C349" s="101" t="s">
        <v>45</v>
      </c>
      <c r="D349" s="101" t="s">
        <v>45</v>
      </c>
      <c r="E349" s="105" t="s">
        <v>220</v>
      </c>
      <c r="F349" s="111"/>
      <c r="G349" s="223">
        <f>G350</f>
        <v>1326996.12</v>
      </c>
      <c r="H349" s="177"/>
    </row>
    <row r="350" spans="1:8" s="14" customFormat="1" ht="34.5" customHeight="1">
      <c r="A350" s="186" t="s">
        <v>50</v>
      </c>
      <c r="B350" s="106" t="s">
        <v>282</v>
      </c>
      <c r="C350" s="98" t="s">
        <v>45</v>
      </c>
      <c r="D350" s="98" t="s">
        <v>45</v>
      </c>
      <c r="E350" s="107" t="s">
        <v>220</v>
      </c>
      <c r="F350" s="109">
        <v>600</v>
      </c>
      <c r="G350" s="227">
        <v>1326996.12</v>
      </c>
      <c r="H350" s="177"/>
    </row>
    <row r="351" spans="1:8" s="14" customFormat="1" ht="19.5" customHeight="1">
      <c r="A351" s="135" t="s">
        <v>705</v>
      </c>
      <c r="B351" s="97" t="s">
        <v>282</v>
      </c>
      <c r="C351" s="239" t="s">
        <v>45</v>
      </c>
      <c r="D351" s="137" t="s">
        <v>45</v>
      </c>
      <c r="E351" s="105" t="s">
        <v>706</v>
      </c>
      <c r="F351" s="111"/>
      <c r="G351" s="223">
        <f>G352</f>
        <v>139879</v>
      </c>
      <c r="H351" s="177"/>
    </row>
    <row r="352" spans="1:8" s="14" customFormat="1" ht="34.5" customHeight="1">
      <c r="A352" s="186" t="s">
        <v>50</v>
      </c>
      <c r="B352" s="106" t="s">
        <v>282</v>
      </c>
      <c r="C352" s="98" t="s">
        <v>45</v>
      </c>
      <c r="D352" s="136" t="s">
        <v>45</v>
      </c>
      <c r="E352" s="107" t="s">
        <v>706</v>
      </c>
      <c r="F352" s="136" t="s">
        <v>323</v>
      </c>
      <c r="G352" s="227">
        <v>139879</v>
      </c>
      <c r="H352" s="177"/>
    </row>
    <row r="353" spans="1:8" s="14" customFormat="1" ht="34.5" customHeight="1">
      <c r="A353" s="185" t="s">
        <v>209</v>
      </c>
      <c r="B353" s="97" t="s">
        <v>282</v>
      </c>
      <c r="C353" s="239" t="s">
        <v>45</v>
      </c>
      <c r="D353" s="239" t="s">
        <v>45</v>
      </c>
      <c r="E353" s="105" t="s">
        <v>211</v>
      </c>
      <c r="F353" s="111"/>
      <c r="G353" s="223">
        <f>G354</f>
        <v>267281</v>
      </c>
      <c r="H353" s="177"/>
    </row>
    <row r="354" spans="1:8" s="14" customFormat="1" ht="34.5" customHeight="1">
      <c r="A354" s="186" t="s">
        <v>50</v>
      </c>
      <c r="B354" s="106" t="s">
        <v>282</v>
      </c>
      <c r="C354" s="98" t="s">
        <v>45</v>
      </c>
      <c r="D354" s="98" t="s">
        <v>45</v>
      </c>
      <c r="E354" s="107" t="s">
        <v>211</v>
      </c>
      <c r="F354" s="109">
        <v>600</v>
      </c>
      <c r="G354" s="227">
        <v>267281</v>
      </c>
      <c r="H354" s="177"/>
    </row>
    <row r="355" spans="1:8" s="29" customFormat="1" ht="18.75" customHeight="1">
      <c r="A355" s="185" t="s">
        <v>16</v>
      </c>
      <c r="B355" s="97" t="s">
        <v>282</v>
      </c>
      <c r="C355" s="101" t="s">
        <v>45</v>
      </c>
      <c r="D355" s="101" t="s">
        <v>43</v>
      </c>
      <c r="E355" s="110"/>
      <c r="F355" s="109"/>
      <c r="G355" s="223">
        <f>G356</f>
        <v>3406272.28</v>
      </c>
      <c r="H355" s="149"/>
    </row>
    <row r="356" spans="1:8" s="31" customFormat="1" ht="33" customHeight="1">
      <c r="A356" s="105" t="s">
        <v>515</v>
      </c>
      <c r="B356" s="97" t="s">
        <v>282</v>
      </c>
      <c r="C356" s="101" t="s">
        <v>45</v>
      </c>
      <c r="D356" s="101" t="s">
        <v>43</v>
      </c>
      <c r="E356" s="110" t="s">
        <v>372</v>
      </c>
      <c r="F356" s="111"/>
      <c r="G356" s="223">
        <f>G357+G363</f>
        <v>3406272.28</v>
      </c>
      <c r="H356" s="149"/>
    </row>
    <row r="357" spans="1:8" s="31" customFormat="1" ht="66.75" customHeight="1">
      <c r="A357" s="105" t="s">
        <v>521</v>
      </c>
      <c r="B357" s="97" t="s">
        <v>282</v>
      </c>
      <c r="C357" s="101" t="s">
        <v>45</v>
      </c>
      <c r="D357" s="101" t="s">
        <v>43</v>
      </c>
      <c r="E357" s="110" t="s">
        <v>384</v>
      </c>
      <c r="F357" s="111"/>
      <c r="G357" s="223">
        <f>G358</f>
        <v>3389384.8899999997</v>
      </c>
      <c r="H357" s="149"/>
    </row>
    <row r="358" spans="1:8" s="31" customFormat="1" ht="66" customHeight="1">
      <c r="A358" s="188" t="s">
        <v>522</v>
      </c>
      <c r="B358" s="97" t="s">
        <v>282</v>
      </c>
      <c r="C358" s="101" t="s">
        <v>45</v>
      </c>
      <c r="D358" s="101" t="s">
        <v>43</v>
      </c>
      <c r="E358" s="105" t="s">
        <v>418</v>
      </c>
      <c r="F358" s="117"/>
      <c r="G358" s="223">
        <f>G359</f>
        <v>3389384.8899999997</v>
      </c>
      <c r="H358" s="149"/>
    </row>
    <row r="359" spans="1:8" s="31" customFormat="1" ht="31.5" customHeight="1">
      <c r="A359" s="185" t="s">
        <v>167</v>
      </c>
      <c r="B359" s="97" t="s">
        <v>282</v>
      </c>
      <c r="C359" s="240" t="s">
        <v>45</v>
      </c>
      <c r="D359" s="240" t="s">
        <v>43</v>
      </c>
      <c r="E359" s="105" t="s">
        <v>258</v>
      </c>
      <c r="F359" s="116"/>
      <c r="G359" s="223">
        <f>G360+G361+G362</f>
        <v>3389384.8899999997</v>
      </c>
      <c r="H359" s="149"/>
    </row>
    <row r="360" spans="1:8" s="31" customFormat="1" ht="49.5" customHeight="1">
      <c r="A360" s="186" t="s">
        <v>49</v>
      </c>
      <c r="B360" s="106" t="s">
        <v>282</v>
      </c>
      <c r="C360" s="98" t="s">
        <v>45</v>
      </c>
      <c r="D360" s="98" t="s">
        <v>43</v>
      </c>
      <c r="E360" s="107" t="s">
        <v>258</v>
      </c>
      <c r="F360" s="109">
        <v>100</v>
      </c>
      <c r="G360" s="227">
        <v>3211502.57</v>
      </c>
      <c r="H360" s="149"/>
    </row>
    <row r="361" spans="1:8" s="31" customFormat="1" ht="35.25" customHeight="1">
      <c r="A361" s="186" t="s">
        <v>160</v>
      </c>
      <c r="B361" s="106" t="s">
        <v>282</v>
      </c>
      <c r="C361" s="98" t="s">
        <v>45</v>
      </c>
      <c r="D361" s="98" t="s">
        <v>43</v>
      </c>
      <c r="E361" s="107" t="s">
        <v>258</v>
      </c>
      <c r="F361" s="109">
        <v>200</v>
      </c>
      <c r="G361" s="227">
        <v>175531.32</v>
      </c>
      <c r="H361" s="149"/>
    </row>
    <row r="362" spans="1:8" s="15" customFormat="1" ht="18.75" customHeight="1">
      <c r="A362" s="186" t="s">
        <v>273</v>
      </c>
      <c r="B362" s="106" t="s">
        <v>282</v>
      </c>
      <c r="C362" s="98" t="s">
        <v>45</v>
      </c>
      <c r="D362" s="98" t="s">
        <v>43</v>
      </c>
      <c r="E362" s="107" t="s">
        <v>258</v>
      </c>
      <c r="F362" s="109">
        <v>800</v>
      </c>
      <c r="G362" s="227">
        <v>2351</v>
      </c>
      <c r="H362" s="177"/>
    </row>
    <row r="363" spans="1:8" s="16" customFormat="1" ht="33.75" customHeight="1">
      <c r="A363" s="188" t="s">
        <v>257</v>
      </c>
      <c r="B363" s="97" t="s">
        <v>282</v>
      </c>
      <c r="C363" s="101" t="s">
        <v>45</v>
      </c>
      <c r="D363" s="101" t="s">
        <v>43</v>
      </c>
      <c r="E363" s="105" t="s">
        <v>419</v>
      </c>
      <c r="F363" s="111"/>
      <c r="G363" s="223">
        <f>G364</f>
        <v>16887.39</v>
      </c>
      <c r="H363" s="3"/>
    </row>
    <row r="364" spans="1:8" s="12" customFormat="1" ht="46.5" customHeight="1">
      <c r="A364" s="105" t="s">
        <v>222</v>
      </c>
      <c r="B364" s="97" t="s">
        <v>282</v>
      </c>
      <c r="C364" s="240" t="s">
        <v>45</v>
      </c>
      <c r="D364" s="240" t="s">
        <v>43</v>
      </c>
      <c r="E364" s="105" t="s">
        <v>259</v>
      </c>
      <c r="F364" s="117"/>
      <c r="G364" s="223">
        <f>G365</f>
        <v>16887.39</v>
      </c>
      <c r="H364" s="3"/>
    </row>
    <row r="365" spans="1:8" s="10" customFormat="1" ht="66.75" customHeight="1">
      <c r="A365" s="186" t="s">
        <v>49</v>
      </c>
      <c r="B365" s="106" t="s">
        <v>282</v>
      </c>
      <c r="C365" s="98" t="s">
        <v>45</v>
      </c>
      <c r="D365" s="98" t="s">
        <v>43</v>
      </c>
      <c r="E365" s="107" t="s">
        <v>259</v>
      </c>
      <c r="F365" s="109">
        <v>100</v>
      </c>
      <c r="G365" s="227">
        <v>16887.39</v>
      </c>
      <c r="H365" s="176"/>
    </row>
    <row r="366" spans="1:8" s="6" customFormat="1" ht="15">
      <c r="A366" s="185" t="s">
        <v>172</v>
      </c>
      <c r="B366" s="97" t="s">
        <v>282</v>
      </c>
      <c r="C366" s="101" t="s">
        <v>47</v>
      </c>
      <c r="D366" s="101"/>
      <c r="E366" s="110"/>
      <c r="F366" s="109"/>
      <c r="G366" s="223">
        <f>G367+G373</f>
        <v>5927777.04</v>
      </c>
      <c r="H366" s="17"/>
    </row>
    <row r="367" spans="1:8" s="11" customFormat="1" ht="16.5">
      <c r="A367" s="185" t="s">
        <v>292</v>
      </c>
      <c r="B367" s="97" t="s">
        <v>282</v>
      </c>
      <c r="C367" s="101" t="s">
        <v>47</v>
      </c>
      <c r="D367" s="101" t="s">
        <v>40</v>
      </c>
      <c r="E367" s="110"/>
      <c r="F367" s="109"/>
      <c r="G367" s="223">
        <f>G368</f>
        <v>5669745.38</v>
      </c>
      <c r="H367" s="17"/>
    </row>
    <row r="368" spans="1:8" s="25" customFormat="1" ht="35.25" customHeight="1">
      <c r="A368" s="105" t="s">
        <v>515</v>
      </c>
      <c r="B368" s="97" t="s">
        <v>282</v>
      </c>
      <c r="C368" s="101" t="s">
        <v>47</v>
      </c>
      <c r="D368" s="101" t="s">
        <v>40</v>
      </c>
      <c r="E368" s="110" t="s">
        <v>372</v>
      </c>
      <c r="F368" s="111"/>
      <c r="G368" s="223">
        <f>G369</f>
        <v>5669745.38</v>
      </c>
      <c r="H368" s="17"/>
    </row>
    <row r="369" spans="1:8" s="5" customFormat="1" ht="51" customHeight="1">
      <c r="A369" s="105" t="s">
        <v>516</v>
      </c>
      <c r="B369" s="97" t="s">
        <v>282</v>
      </c>
      <c r="C369" s="101" t="s">
        <v>47</v>
      </c>
      <c r="D369" s="101" t="s">
        <v>40</v>
      </c>
      <c r="E369" s="110" t="s">
        <v>380</v>
      </c>
      <c r="F369" s="111"/>
      <c r="G369" s="223">
        <f>G371</f>
        <v>5669745.38</v>
      </c>
      <c r="H369" s="17"/>
    </row>
    <row r="370" spans="1:8" s="5" customFormat="1" ht="49.5" customHeight="1">
      <c r="A370" s="188" t="s">
        <v>249</v>
      </c>
      <c r="B370" s="97" t="s">
        <v>282</v>
      </c>
      <c r="C370" s="101" t="s">
        <v>47</v>
      </c>
      <c r="D370" s="101" t="s">
        <v>40</v>
      </c>
      <c r="E370" s="105" t="s">
        <v>426</v>
      </c>
      <c r="F370" s="109"/>
      <c r="G370" s="223">
        <f>G371</f>
        <v>5669745.38</v>
      </c>
      <c r="H370" s="17"/>
    </row>
    <row r="371" spans="1:8" s="5" customFormat="1" ht="81" customHeight="1">
      <c r="A371" s="188" t="s">
        <v>24</v>
      </c>
      <c r="B371" s="97" t="s">
        <v>282</v>
      </c>
      <c r="C371" s="101" t="s">
        <v>47</v>
      </c>
      <c r="D371" s="101" t="s">
        <v>40</v>
      </c>
      <c r="E371" s="105" t="s">
        <v>250</v>
      </c>
      <c r="F371" s="117"/>
      <c r="G371" s="223">
        <f>G372</f>
        <v>5669745.38</v>
      </c>
      <c r="H371" s="17"/>
    </row>
    <row r="372" spans="1:8" s="18" customFormat="1" ht="16.5" customHeight="1">
      <c r="A372" s="186" t="s">
        <v>291</v>
      </c>
      <c r="B372" s="106" t="s">
        <v>282</v>
      </c>
      <c r="C372" s="98" t="s">
        <v>47</v>
      </c>
      <c r="D372" s="98" t="s">
        <v>40</v>
      </c>
      <c r="E372" s="107" t="s">
        <v>250</v>
      </c>
      <c r="F372" s="109">
        <v>300</v>
      </c>
      <c r="G372" s="227">
        <v>5669745.38</v>
      </c>
      <c r="H372" s="3"/>
    </row>
    <row r="373" spans="1:8" s="18" customFormat="1" ht="16.5" customHeight="1">
      <c r="A373" s="185" t="s">
        <v>173</v>
      </c>
      <c r="B373" s="97" t="s">
        <v>282</v>
      </c>
      <c r="C373" s="101" t="s">
        <v>47</v>
      </c>
      <c r="D373" s="101" t="s">
        <v>41</v>
      </c>
      <c r="E373" s="110"/>
      <c r="F373" s="111"/>
      <c r="G373" s="223">
        <f>G374</f>
        <v>258031.66</v>
      </c>
      <c r="H373" s="3"/>
    </row>
    <row r="374" spans="1:8" s="18" customFormat="1" ht="34.5" customHeight="1">
      <c r="A374" s="105" t="s">
        <v>515</v>
      </c>
      <c r="B374" s="97" t="s">
        <v>282</v>
      </c>
      <c r="C374" s="101" t="s">
        <v>47</v>
      </c>
      <c r="D374" s="101" t="s">
        <v>41</v>
      </c>
      <c r="E374" s="110" t="s">
        <v>372</v>
      </c>
      <c r="F374" s="111"/>
      <c r="G374" s="223">
        <f>G375</f>
        <v>258031.66</v>
      </c>
      <c r="H374" s="3"/>
    </row>
    <row r="375" spans="1:8" s="18" customFormat="1" ht="48" customHeight="1">
      <c r="A375" s="105" t="s">
        <v>524</v>
      </c>
      <c r="B375" s="97" t="s">
        <v>282</v>
      </c>
      <c r="C375" s="101" t="s">
        <v>47</v>
      </c>
      <c r="D375" s="101" t="s">
        <v>41</v>
      </c>
      <c r="E375" s="110" t="s">
        <v>380</v>
      </c>
      <c r="F375" s="111"/>
      <c r="G375" s="223">
        <f>G376</f>
        <v>258031.66</v>
      </c>
      <c r="H375" s="3"/>
    </row>
    <row r="376" spans="1:8" s="18" customFormat="1" ht="18" customHeight="1">
      <c r="A376" s="188" t="s">
        <v>243</v>
      </c>
      <c r="B376" s="97" t="s">
        <v>282</v>
      </c>
      <c r="C376" s="101" t="s">
        <v>47</v>
      </c>
      <c r="D376" s="101" t="s">
        <v>41</v>
      </c>
      <c r="E376" s="105" t="s">
        <v>410</v>
      </c>
      <c r="F376" s="117"/>
      <c r="G376" s="223">
        <f>G377</f>
        <v>258031.66</v>
      </c>
      <c r="H376" s="3"/>
    </row>
    <row r="377" spans="1:8" s="18" customFormat="1" ht="21" customHeight="1">
      <c r="A377" s="185" t="s">
        <v>35</v>
      </c>
      <c r="B377" s="97" t="s">
        <v>282</v>
      </c>
      <c r="C377" s="240" t="s">
        <v>47</v>
      </c>
      <c r="D377" s="240" t="s">
        <v>41</v>
      </c>
      <c r="E377" s="105" t="s">
        <v>260</v>
      </c>
      <c r="F377" s="117"/>
      <c r="G377" s="223">
        <f>G378</f>
        <v>258031.66</v>
      </c>
      <c r="H377" s="3"/>
    </row>
    <row r="378" spans="1:8" s="18" customFormat="1" ht="20.25" customHeight="1">
      <c r="A378" s="186" t="s">
        <v>291</v>
      </c>
      <c r="B378" s="106" t="s">
        <v>282</v>
      </c>
      <c r="C378" s="98" t="s">
        <v>47</v>
      </c>
      <c r="D378" s="98" t="s">
        <v>41</v>
      </c>
      <c r="E378" s="107" t="s">
        <v>260</v>
      </c>
      <c r="F378" s="109">
        <v>300</v>
      </c>
      <c r="G378" s="227">
        <v>258031.66</v>
      </c>
      <c r="H378" s="3"/>
    </row>
    <row r="379" spans="1:8" s="9" customFormat="1" ht="36" customHeight="1">
      <c r="A379" s="185" t="s">
        <v>144</v>
      </c>
      <c r="B379" s="97" t="s">
        <v>18</v>
      </c>
      <c r="C379" s="101"/>
      <c r="D379" s="101"/>
      <c r="E379" s="110"/>
      <c r="F379" s="109"/>
      <c r="G379" s="223">
        <f>G380+G405</f>
        <v>21800602.34</v>
      </c>
      <c r="H379" s="149"/>
    </row>
    <row r="380" spans="1:8" s="22" customFormat="1" ht="17.25">
      <c r="A380" s="185" t="s">
        <v>293</v>
      </c>
      <c r="B380" s="97" t="s">
        <v>18</v>
      </c>
      <c r="C380" s="101" t="s">
        <v>46</v>
      </c>
      <c r="D380" s="101"/>
      <c r="E380" s="110"/>
      <c r="F380" s="109"/>
      <c r="G380" s="223">
        <f>G381+G395</f>
        <v>20669169.34</v>
      </c>
      <c r="H380" s="17"/>
    </row>
    <row r="381" spans="1:8" s="11" customFormat="1" ht="17.25" customHeight="1">
      <c r="A381" s="185" t="s">
        <v>17</v>
      </c>
      <c r="B381" s="97" t="s">
        <v>18</v>
      </c>
      <c r="C381" s="101" t="s">
        <v>46</v>
      </c>
      <c r="D381" s="101" t="s">
        <v>38</v>
      </c>
      <c r="E381" s="110"/>
      <c r="F381" s="109"/>
      <c r="G381" s="223">
        <f>G382</f>
        <v>19820477.04</v>
      </c>
      <c r="H381" s="17"/>
    </row>
    <row r="382" spans="1:8" s="15" customFormat="1" ht="30.75">
      <c r="A382" s="105" t="s">
        <v>534</v>
      </c>
      <c r="B382" s="97" t="s">
        <v>18</v>
      </c>
      <c r="C382" s="101" t="s">
        <v>46</v>
      </c>
      <c r="D382" s="101" t="s">
        <v>38</v>
      </c>
      <c r="E382" s="110" t="s">
        <v>374</v>
      </c>
      <c r="F382" s="109"/>
      <c r="G382" s="223">
        <f>G383+G389</f>
        <v>19820477.04</v>
      </c>
      <c r="H382" s="177"/>
    </row>
    <row r="383" spans="1:8" s="15" customFormat="1" ht="46.5">
      <c r="A383" s="105" t="s">
        <v>535</v>
      </c>
      <c r="B383" s="97" t="s">
        <v>18</v>
      </c>
      <c r="C383" s="101" t="s">
        <v>46</v>
      </c>
      <c r="D383" s="101" t="s">
        <v>38</v>
      </c>
      <c r="E383" s="105" t="s">
        <v>383</v>
      </c>
      <c r="F383" s="117"/>
      <c r="G383" s="223">
        <f>G384</f>
        <v>7168261.11</v>
      </c>
      <c r="H383" s="177"/>
    </row>
    <row r="384" spans="1:8" s="15" customFormat="1" ht="81.75" customHeight="1">
      <c r="A384" s="105" t="s">
        <v>261</v>
      </c>
      <c r="B384" s="97" t="s">
        <v>18</v>
      </c>
      <c r="C384" s="101" t="s">
        <v>46</v>
      </c>
      <c r="D384" s="101" t="s">
        <v>38</v>
      </c>
      <c r="E384" s="105" t="s">
        <v>420</v>
      </c>
      <c r="F384" s="117"/>
      <c r="G384" s="223">
        <f>G385+G387</f>
        <v>7168261.11</v>
      </c>
      <c r="H384" s="177"/>
    </row>
    <row r="385" spans="1:8" s="15" customFormat="1" ht="30.75">
      <c r="A385" s="185" t="s">
        <v>167</v>
      </c>
      <c r="B385" s="97" t="s">
        <v>18</v>
      </c>
      <c r="C385" s="205" t="s">
        <v>46</v>
      </c>
      <c r="D385" s="205" t="s">
        <v>38</v>
      </c>
      <c r="E385" s="105" t="s">
        <v>262</v>
      </c>
      <c r="F385" s="117"/>
      <c r="G385" s="223">
        <f>G386</f>
        <v>6628261.11</v>
      </c>
      <c r="H385" s="177"/>
    </row>
    <row r="386" spans="1:8" s="15" customFormat="1" ht="30.75">
      <c r="A386" s="186" t="s">
        <v>50</v>
      </c>
      <c r="B386" s="106" t="s">
        <v>18</v>
      </c>
      <c r="C386" s="98" t="s">
        <v>46</v>
      </c>
      <c r="D386" s="98" t="s">
        <v>38</v>
      </c>
      <c r="E386" s="107" t="s">
        <v>262</v>
      </c>
      <c r="F386" s="116">
        <v>600</v>
      </c>
      <c r="G386" s="227">
        <v>6628261.11</v>
      </c>
      <c r="H386" s="177"/>
    </row>
    <row r="387" spans="1:8" s="15" customFormat="1" ht="30.75">
      <c r="A387" s="100" t="s">
        <v>624</v>
      </c>
      <c r="B387" s="97" t="s">
        <v>18</v>
      </c>
      <c r="C387" s="205" t="s">
        <v>46</v>
      </c>
      <c r="D387" s="205" t="s">
        <v>38</v>
      </c>
      <c r="E387" s="110" t="s">
        <v>623</v>
      </c>
      <c r="F387" s="117"/>
      <c r="G387" s="223">
        <f>G388</f>
        <v>540000</v>
      </c>
      <c r="H387" s="177"/>
    </row>
    <row r="388" spans="1:8" s="15" customFormat="1" ht="30.75">
      <c r="A388" s="108" t="s">
        <v>50</v>
      </c>
      <c r="B388" s="106" t="s">
        <v>18</v>
      </c>
      <c r="C388" s="98" t="s">
        <v>46</v>
      </c>
      <c r="D388" s="98" t="s">
        <v>38</v>
      </c>
      <c r="E388" s="124" t="s">
        <v>623</v>
      </c>
      <c r="F388" s="116">
        <v>600</v>
      </c>
      <c r="G388" s="227">
        <v>540000</v>
      </c>
      <c r="H388" s="177"/>
    </row>
    <row r="389" spans="1:8" s="6" customFormat="1" ht="46.5">
      <c r="A389" s="105" t="s">
        <v>536</v>
      </c>
      <c r="B389" s="97" t="s">
        <v>18</v>
      </c>
      <c r="C389" s="101" t="s">
        <v>46</v>
      </c>
      <c r="D389" s="101" t="s">
        <v>38</v>
      </c>
      <c r="E389" s="110" t="s">
        <v>382</v>
      </c>
      <c r="F389" s="109"/>
      <c r="G389" s="223">
        <f>G390</f>
        <v>12652215.93</v>
      </c>
      <c r="H389" s="17"/>
    </row>
    <row r="390" spans="1:8" s="6" customFormat="1" ht="15">
      <c r="A390" s="188" t="s">
        <v>263</v>
      </c>
      <c r="B390" s="97" t="s">
        <v>18</v>
      </c>
      <c r="C390" s="101" t="s">
        <v>46</v>
      </c>
      <c r="D390" s="101" t="s">
        <v>38</v>
      </c>
      <c r="E390" s="105" t="s">
        <v>421</v>
      </c>
      <c r="F390" s="116"/>
      <c r="G390" s="223">
        <f>G391</f>
        <v>12652215.93</v>
      </c>
      <c r="H390" s="17"/>
    </row>
    <row r="391" spans="1:8" s="8" customFormat="1" ht="30.75">
      <c r="A391" s="185" t="s">
        <v>167</v>
      </c>
      <c r="B391" s="97" t="s">
        <v>18</v>
      </c>
      <c r="C391" s="240" t="s">
        <v>46</v>
      </c>
      <c r="D391" s="240" t="s">
        <v>38</v>
      </c>
      <c r="E391" s="105" t="s">
        <v>264</v>
      </c>
      <c r="F391" s="117"/>
      <c r="G391" s="223">
        <f>G392+G393+G394</f>
        <v>12652215.93</v>
      </c>
      <c r="H391" s="149"/>
    </row>
    <row r="392" spans="1:8" s="16" customFormat="1" ht="63.75" customHeight="1">
      <c r="A392" s="186" t="s">
        <v>49</v>
      </c>
      <c r="B392" s="106" t="s">
        <v>18</v>
      </c>
      <c r="C392" s="98" t="s">
        <v>46</v>
      </c>
      <c r="D392" s="98" t="s">
        <v>38</v>
      </c>
      <c r="E392" s="107" t="s">
        <v>264</v>
      </c>
      <c r="F392" s="116">
        <v>100</v>
      </c>
      <c r="G392" s="227">
        <v>11652496.2</v>
      </c>
      <c r="H392" s="3"/>
    </row>
    <row r="393" spans="1:8" s="13" customFormat="1" ht="34.5" customHeight="1">
      <c r="A393" s="186" t="s">
        <v>160</v>
      </c>
      <c r="B393" s="106" t="s">
        <v>18</v>
      </c>
      <c r="C393" s="98" t="s">
        <v>46</v>
      </c>
      <c r="D393" s="98" t="s">
        <v>38</v>
      </c>
      <c r="E393" s="107" t="s">
        <v>264</v>
      </c>
      <c r="F393" s="116">
        <v>200</v>
      </c>
      <c r="G393" s="227">
        <v>930877.73</v>
      </c>
      <c r="H393" s="176"/>
    </row>
    <row r="394" spans="1:8" s="1" customFormat="1" ht="15.75" customHeight="1">
      <c r="A394" s="186" t="s">
        <v>273</v>
      </c>
      <c r="B394" s="106" t="s">
        <v>18</v>
      </c>
      <c r="C394" s="98" t="s">
        <v>46</v>
      </c>
      <c r="D394" s="98" t="s">
        <v>38</v>
      </c>
      <c r="E394" s="107" t="s">
        <v>264</v>
      </c>
      <c r="F394" s="116">
        <v>800</v>
      </c>
      <c r="G394" s="227">
        <v>68842</v>
      </c>
      <c r="H394" s="3"/>
    </row>
    <row r="395" spans="1:8" s="11" customFormat="1" ht="16.5">
      <c r="A395" s="185" t="s">
        <v>161</v>
      </c>
      <c r="B395" s="97" t="s">
        <v>18</v>
      </c>
      <c r="C395" s="101" t="s">
        <v>46</v>
      </c>
      <c r="D395" s="101" t="s">
        <v>41</v>
      </c>
      <c r="E395" s="110"/>
      <c r="F395" s="109"/>
      <c r="G395" s="223">
        <f>G396</f>
        <v>848692.2999999999</v>
      </c>
      <c r="H395" s="17"/>
    </row>
    <row r="396" spans="1:8" s="11" customFormat="1" ht="30.75">
      <c r="A396" s="105" t="s">
        <v>534</v>
      </c>
      <c r="B396" s="97" t="s">
        <v>18</v>
      </c>
      <c r="C396" s="101" t="s">
        <v>46</v>
      </c>
      <c r="D396" s="101" t="s">
        <v>41</v>
      </c>
      <c r="E396" s="110" t="s">
        <v>374</v>
      </c>
      <c r="F396" s="111"/>
      <c r="G396" s="223">
        <f>G397</f>
        <v>848692.2999999999</v>
      </c>
      <c r="H396" s="17"/>
    </row>
    <row r="397" spans="1:8" s="6" customFormat="1" ht="67.5" customHeight="1">
      <c r="A397" s="105" t="s">
        <v>537</v>
      </c>
      <c r="B397" s="97" t="s">
        <v>18</v>
      </c>
      <c r="C397" s="101" t="s">
        <v>46</v>
      </c>
      <c r="D397" s="101" t="s">
        <v>41</v>
      </c>
      <c r="E397" s="105" t="s">
        <v>381</v>
      </c>
      <c r="F397" s="109"/>
      <c r="G397" s="223">
        <f>G399+G403</f>
        <v>848692.2999999999</v>
      </c>
      <c r="H397" s="17"/>
    </row>
    <row r="398" spans="1:8" s="6" customFormat="1" ht="30.75" customHeight="1">
      <c r="A398" s="188" t="s">
        <v>265</v>
      </c>
      <c r="B398" s="97" t="s">
        <v>18</v>
      </c>
      <c r="C398" s="101" t="s">
        <v>46</v>
      </c>
      <c r="D398" s="101" t="s">
        <v>41</v>
      </c>
      <c r="E398" s="105" t="s">
        <v>422</v>
      </c>
      <c r="F398" s="117"/>
      <c r="G398" s="223">
        <f>G399</f>
        <v>809038.2999999999</v>
      </c>
      <c r="H398" s="17"/>
    </row>
    <row r="399" spans="1:8" s="8" customFormat="1" ht="30.75">
      <c r="A399" s="185" t="s">
        <v>167</v>
      </c>
      <c r="B399" s="97" t="s">
        <v>18</v>
      </c>
      <c r="C399" s="240" t="s">
        <v>46</v>
      </c>
      <c r="D399" s="240" t="s">
        <v>41</v>
      </c>
      <c r="E399" s="102" t="s">
        <v>266</v>
      </c>
      <c r="F399" s="117"/>
      <c r="G399" s="223">
        <f>G400+G401</f>
        <v>809038.2999999999</v>
      </c>
      <c r="H399" s="149"/>
    </row>
    <row r="400" spans="1:8" s="12" customFormat="1" ht="67.5" customHeight="1">
      <c r="A400" s="186" t="s">
        <v>49</v>
      </c>
      <c r="B400" s="106" t="s">
        <v>18</v>
      </c>
      <c r="C400" s="98" t="s">
        <v>46</v>
      </c>
      <c r="D400" s="98" t="s">
        <v>41</v>
      </c>
      <c r="E400" s="99" t="s">
        <v>266</v>
      </c>
      <c r="F400" s="116">
        <v>100</v>
      </c>
      <c r="G400" s="227">
        <v>727767.84</v>
      </c>
      <c r="H400" s="3"/>
    </row>
    <row r="401" spans="1:8" s="10" customFormat="1" ht="35.25" customHeight="1">
      <c r="A401" s="186" t="s">
        <v>160</v>
      </c>
      <c r="B401" s="106" t="s">
        <v>18</v>
      </c>
      <c r="C401" s="98" t="s">
        <v>46</v>
      </c>
      <c r="D401" s="98" t="s">
        <v>41</v>
      </c>
      <c r="E401" s="99" t="s">
        <v>266</v>
      </c>
      <c r="F401" s="116">
        <v>200</v>
      </c>
      <c r="G401" s="227">
        <v>81270.46</v>
      </c>
      <c r="H401" s="176"/>
    </row>
    <row r="402" spans="1:8" s="10" customFormat="1" ht="36" customHeight="1">
      <c r="A402" s="188" t="s">
        <v>267</v>
      </c>
      <c r="B402" s="97" t="s">
        <v>18</v>
      </c>
      <c r="C402" s="101" t="s">
        <v>46</v>
      </c>
      <c r="D402" s="101" t="s">
        <v>41</v>
      </c>
      <c r="E402" s="105" t="s">
        <v>423</v>
      </c>
      <c r="F402" s="117"/>
      <c r="G402" s="223">
        <f>G403</f>
        <v>39654</v>
      </c>
      <c r="H402" s="176"/>
    </row>
    <row r="403" spans="1:8" s="8" customFormat="1" ht="69" customHeight="1">
      <c r="A403" s="185" t="s">
        <v>268</v>
      </c>
      <c r="B403" s="97" t="s">
        <v>18</v>
      </c>
      <c r="C403" s="240" t="s">
        <v>46</v>
      </c>
      <c r="D403" s="240" t="s">
        <v>41</v>
      </c>
      <c r="E403" s="105" t="s">
        <v>448</v>
      </c>
      <c r="F403" s="117"/>
      <c r="G403" s="223">
        <f>G404</f>
        <v>39654</v>
      </c>
      <c r="H403" s="149"/>
    </row>
    <row r="404" spans="1:8" s="10" customFormat="1" ht="66" customHeight="1">
      <c r="A404" s="186" t="s">
        <v>49</v>
      </c>
      <c r="B404" s="106" t="s">
        <v>18</v>
      </c>
      <c r="C404" s="98" t="s">
        <v>46</v>
      </c>
      <c r="D404" s="98" t="s">
        <v>41</v>
      </c>
      <c r="E404" s="107" t="s">
        <v>448</v>
      </c>
      <c r="F404" s="116">
        <v>100</v>
      </c>
      <c r="G404" s="227">
        <v>39654</v>
      </c>
      <c r="H404" s="176"/>
    </row>
    <row r="405" spans="1:8" s="32" customFormat="1" ht="17.25">
      <c r="A405" s="185" t="s">
        <v>172</v>
      </c>
      <c r="B405" s="97" t="s">
        <v>18</v>
      </c>
      <c r="C405" s="101" t="s">
        <v>47</v>
      </c>
      <c r="D405" s="101"/>
      <c r="E405" s="110"/>
      <c r="F405" s="109"/>
      <c r="G405" s="223">
        <f aca="true" t="shared" si="2" ref="G405:G410">G406</f>
        <v>1131433</v>
      </c>
      <c r="H405" s="3"/>
    </row>
    <row r="406" spans="1:8" s="18" customFormat="1" ht="15">
      <c r="A406" s="185" t="s">
        <v>292</v>
      </c>
      <c r="B406" s="97" t="s">
        <v>18</v>
      </c>
      <c r="C406" s="101" t="s">
        <v>47</v>
      </c>
      <c r="D406" s="101" t="s">
        <v>40</v>
      </c>
      <c r="E406" s="110"/>
      <c r="F406" s="109"/>
      <c r="G406" s="223">
        <f t="shared" si="2"/>
        <v>1131433</v>
      </c>
      <c r="H406" s="3"/>
    </row>
    <row r="407" spans="1:8" s="12" customFormat="1" ht="34.5" customHeight="1">
      <c r="A407" s="105" t="s">
        <v>534</v>
      </c>
      <c r="B407" s="97" t="s">
        <v>18</v>
      </c>
      <c r="C407" s="101" t="s">
        <v>47</v>
      </c>
      <c r="D407" s="101" t="s">
        <v>40</v>
      </c>
      <c r="E407" s="110" t="s">
        <v>374</v>
      </c>
      <c r="F407" s="109"/>
      <c r="G407" s="223">
        <f t="shared" si="2"/>
        <v>1131433</v>
      </c>
      <c r="H407" s="3"/>
    </row>
    <row r="408" spans="1:8" s="10" customFormat="1" ht="66.75" customHeight="1">
      <c r="A408" s="105" t="s">
        <v>537</v>
      </c>
      <c r="B408" s="97" t="s">
        <v>18</v>
      </c>
      <c r="C408" s="101" t="s">
        <v>47</v>
      </c>
      <c r="D408" s="101" t="s">
        <v>40</v>
      </c>
      <c r="E408" s="105" t="s">
        <v>381</v>
      </c>
      <c r="F408" s="109"/>
      <c r="G408" s="223">
        <f t="shared" si="2"/>
        <v>1131433</v>
      </c>
      <c r="H408" s="176"/>
    </row>
    <row r="409" spans="1:8" s="10" customFormat="1" ht="33.75" customHeight="1">
      <c r="A409" s="188" t="s">
        <v>267</v>
      </c>
      <c r="B409" s="97" t="s">
        <v>18</v>
      </c>
      <c r="C409" s="101" t="s">
        <v>47</v>
      </c>
      <c r="D409" s="101" t="s">
        <v>40</v>
      </c>
      <c r="E409" s="105" t="s">
        <v>423</v>
      </c>
      <c r="F409" s="109"/>
      <c r="G409" s="223">
        <f t="shared" si="2"/>
        <v>1131433</v>
      </c>
      <c r="H409" s="176"/>
    </row>
    <row r="410" spans="1:8" s="33" customFormat="1" ht="53.25" customHeight="1">
      <c r="A410" s="188" t="s">
        <v>25</v>
      </c>
      <c r="B410" s="97" t="s">
        <v>18</v>
      </c>
      <c r="C410" s="240" t="s">
        <v>47</v>
      </c>
      <c r="D410" s="240" t="s">
        <v>40</v>
      </c>
      <c r="E410" s="105" t="s">
        <v>449</v>
      </c>
      <c r="F410" s="117"/>
      <c r="G410" s="223">
        <f t="shared" si="2"/>
        <v>1131433</v>
      </c>
      <c r="H410" s="17"/>
    </row>
    <row r="411" spans="1:8" s="33" customFormat="1" ht="16.5" customHeight="1">
      <c r="A411" s="186" t="s">
        <v>291</v>
      </c>
      <c r="B411" s="106" t="s">
        <v>18</v>
      </c>
      <c r="C411" s="98" t="s">
        <v>47</v>
      </c>
      <c r="D411" s="98" t="s">
        <v>40</v>
      </c>
      <c r="E411" s="107" t="s">
        <v>449</v>
      </c>
      <c r="F411" s="116">
        <v>300</v>
      </c>
      <c r="G411" s="227">
        <v>1131433</v>
      </c>
      <c r="H411" s="17"/>
    </row>
    <row r="412" spans="1:8" s="33" customFormat="1" ht="21" customHeight="1">
      <c r="A412" s="185" t="s">
        <v>146</v>
      </c>
      <c r="B412" s="125" t="s">
        <v>145</v>
      </c>
      <c r="C412" s="101"/>
      <c r="D412" s="101"/>
      <c r="E412" s="112"/>
      <c r="F412" s="109"/>
      <c r="G412" s="223">
        <f>G413</f>
        <v>793168.5599999999</v>
      </c>
      <c r="H412" s="17"/>
    </row>
    <row r="413" spans="1:8" s="33" customFormat="1" ht="16.5" customHeight="1">
      <c r="A413" s="185" t="s">
        <v>12</v>
      </c>
      <c r="B413" s="125" t="s">
        <v>145</v>
      </c>
      <c r="C413" s="101" t="s">
        <v>38</v>
      </c>
      <c r="D413" s="101"/>
      <c r="E413" s="112"/>
      <c r="F413" s="109"/>
      <c r="G413" s="223">
        <f>G414+G420</f>
        <v>793168.5599999999</v>
      </c>
      <c r="H413" s="17"/>
    </row>
    <row r="414" spans="1:8" s="33" customFormat="1" ht="49.5" customHeight="1">
      <c r="A414" s="185" t="s">
        <v>278</v>
      </c>
      <c r="B414" s="125" t="s">
        <v>145</v>
      </c>
      <c r="C414" s="101" t="s">
        <v>38</v>
      </c>
      <c r="D414" s="101" t="s">
        <v>40</v>
      </c>
      <c r="E414" s="112"/>
      <c r="F414" s="109"/>
      <c r="G414" s="223">
        <f>G415</f>
        <v>762768.5599999999</v>
      </c>
      <c r="H414" s="17"/>
    </row>
    <row r="415" spans="1:8" s="33" customFormat="1" ht="31.5" customHeight="1">
      <c r="A415" s="105" t="s">
        <v>177</v>
      </c>
      <c r="B415" s="125" t="s">
        <v>145</v>
      </c>
      <c r="C415" s="101" t="s">
        <v>38</v>
      </c>
      <c r="D415" s="101" t="s">
        <v>40</v>
      </c>
      <c r="E415" s="110" t="s">
        <v>350</v>
      </c>
      <c r="F415" s="111"/>
      <c r="G415" s="223">
        <f>G416</f>
        <v>762768.5599999999</v>
      </c>
      <c r="H415" s="17"/>
    </row>
    <row r="416" spans="1:8" s="33" customFormat="1" ht="30.75" customHeight="1">
      <c r="A416" s="105" t="s">
        <v>178</v>
      </c>
      <c r="B416" s="125" t="s">
        <v>145</v>
      </c>
      <c r="C416" s="101" t="s">
        <v>38</v>
      </c>
      <c r="D416" s="101" t="s">
        <v>40</v>
      </c>
      <c r="E416" s="105" t="s">
        <v>351</v>
      </c>
      <c r="F416" s="111"/>
      <c r="G416" s="223">
        <f>G417</f>
        <v>762768.5599999999</v>
      </c>
      <c r="H416" s="17"/>
    </row>
    <row r="417" spans="1:8" s="33" customFormat="1" ht="35.25" customHeight="1">
      <c r="A417" s="188" t="s">
        <v>179</v>
      </c>
      <c r="B417" s="125" t="s">
        <v>145</v>
      </c>
      <c r="C417" s="240" t="s">
        <v>38</v>
      </c>
      <c r="D417" s="240" t="s">
        <v>40</v>
      </c>
      <c r="E417" s="102" t="s">
        <v>230</v>
      </c>
      <c r="F417" s="111"/>
      <c r="G417" s="223">
        <f>G418+G419</f>
        <v>762768.5599999999</v>
      </c>
      <c r="H417" s="17"/>
    </row>
    <row r="418" spans="1:8" s="33" customFormat="1" ht="68.25" customHeight="1">
      <c r="A418" s="186" t="s">
        <v>49</v>
      </c>
      <c r="B418" s="126" t="s">
        <v>145</v>
      </c>
      <c r="C418" s="98" t="s">
        <v>38</v>
      </c>
      <c r="D418" s="98" t="s">
        <v>40</v>
      </c>
      <c r="E418" s="99" t="s">
        <v>230</v>
      </c>
      <c r="F418" s="109">
        <v>100</v>
      </c>
      <c r="G418" s="227">
        <v>740268.44</v>
      </c>
      <c r="H418" s="17"/>
    </row>
    <row r="419" spans="1:8" s="33" customFormat="1" ht="34.5" customHeight="1">
      <c r="A419" s="186" t="s">
        <v>160</v>
      </c>
      <c r="B419" s="126" t="s">
        <v>145</v>
      </c>
      <c r="C419" s="98" t="s">
        <v>38</v>
      </c>
      <c r="D419" s="98" t="s">
        <v>40</v>
      </c>
      <c r="E419" s="99" t="s">
        <v>230</v>
      </c>
      <c r="F419" s="109">
        <v>200</v>
      </c>
      <c r="G419" s="227">
        <v>22500.12</v>
      </c>
      <c r="H419" s="17"/>
    </row>
    <row r="420" spans="1:8" s="2" customFormat="1" ht="15">
      <c r="A420" s="185" t="s">
        <v>15</v>
      </c>
      <c r="B420" s="125" t="s">
        <v>145</v>
      </c>
      <c r="C420" s="240" t="s">
        <v>38</v>
      </c>
      <c r="D420" s="125" t="s">
        <v>166</v>
      </c>
      <c r="E420" s="144"/>
      <c r="F420" s="145"/>
      <c r="G420" s="228">
        <f>G421</f>
        <v>30400</v>
      </c>
      <c r="H420" s="149"/>
    </row>
    <row r="421" spans="1:7" ht="17.25" customHeight="1">
      <c r="A421" s="185" t="s">
        <v>33</v>
      </c>
      <c r="B421" s="125" t="s">
        <v>145</v>
      </c>
      <c r="C421" s="240" t="s">
        <v>38</v>
      </c>
      <c r="D421" s="125" t="s">
        <v>166</v>
      </c>
      <c r="E421" s="105" t="s">
        <v>356</v>
      </c>
      <c r="F421" s="146"/>
      <c r="G421" s="229">
        <f>G422</f>
        <v>30400</v>
      </c>
    </row>
    <row r="422" spans="1:7" ht="30.75">
      <c r="A422" s="185" t="s">
        <v>5</v>
      </c>
      <c r="B422" s="125" t="s">
        <v>145</v>
      </c>
      <c r="C422" s="240" t="s">
        <v>38</v>
      </c>
      <c r="D422" s="125" t="s">
        <v>166</v>
      </c>
      <c r="E422" s="105" t="s">
        <v>357</v>
      </c>
      <c r="F422" s="146"/>
      <c r="G422" s="230">
        <f>G423</f>
        <v>30400</v>
      </c>
    </row>
    <row r="423" spans="1:7" ht="30.75">
      <c r="A423" s="105" t="s">
        <v>55</v>
      </c>
      <c r="B423" s="125" t="s">
        <v>145</v>
      </c>
      <c r="C423" s="240" t="s">
        <v>38</v>
      </c>
      <c r="D423" s="125" t="s">
        <v>166</v>
      </c>
      <c r="E423" s="105" t="s">
        <v>199</v>
      </c>
      <c r="F423" s="101"/>
      <c r="G423" s="223">
        <f>G424</f>
        <v>30400</v>
      </c>
    </row>
    <row r="424" spans="1:7" ht="30.75">
      <c r="A424" s="186" t="s">
        <v>160</v>
      </c>
      <c r="B424" s="126" t="s">
        <v>145</v>
      </c>
      <c r="C424" s="98" t="s">
        <v>38</v>
      </c>
      <c r="D424" s="126" t="s">
        <v>166</v>
      </c>
      <c r="E424" s="107" t="s">
        <v>199</v>
      </c>
      <c r="F424" s="109">
        <v>200</v>
      </c>
      <c r="G424" s="227">
        <v>30400</v>
      </c>
    </row>
  </sheetData>
  <sheetProtection/>
  <mergeCells count="11">
    <mergeCell ref="E12:E13"/>
    <mergeCell ref="F12:F13"/>
    <mergeCell ref="B1:G1"/>
    <mergeCell ref="B5:G6"/>
    <mergeCell ref="B2:G4"/>
    <mergeCell ref="A9:E9"/>
    <mergeCell ref="G12:G13"/>
    <mergeCell ref="A12:A13"/>
    <mergeCell ref="B12:B13"/>
    <mergeCell ref="C12:C13"/>
    <mergeCell ref="D12:D13"/>
  </mergeCells>
  <printOptions/>
  <pageMargins left="0.984251968503937" right="0.1968503937007874" top="0.11811023622047245" bottom="0.15748031496062992" header="0.5118110236220472" footer="0.5118110236220472"/>
  <pageSetup fitToHeight="29" fitToWidth="1" horizontalDpi="600" verticalDpi="600" orientation="portrait" pageOrder="overThenDown" paperSize="9" scale="70" r:id="rId1"/>
</worksheet>
</file>

<file path=xl/worksheets/sheet4.xml><?xml version="1.0" encoding="utf-8"?>
<worksheet xmlns="http://schemas.openxmlformats.org/spreadsheetml/2006/main" xmlns:r="http://schemas.openxmlformats.org/officeDocument/2006/relationships">
  <dimension ref="A2:D22"/>
  <sheetViews>
    <sheetView tabSelected="1" view="pageBreakPreview" zoomScale="115" zoomScaleSheetLayoutView="115" zoomScalePageLayoutView="0" workbookViewId="0" topLeftCell="A1">
      <selection activeCell="D14" sqref="D14"/>
    </sheetView>
  </sheetViews>
  <sheetFormatPr defaultColWidth="9.00390625" defaultRowHeight="12.75"/>
  <cols>
    <col min="1" max="1" width="5.375" style="0" customWidth="1"/>
    <col min="2" max="2" width="39.25390625" style="0" customWidth="1"/>
    <col min="3" max="3" width="18.375" style="0" customWidth="1"/>
    <col min="4" max="4" width="24.50390625" style="0" customWidth="1"/>
  </cols>
  <sheetData>
    <row r="1" s="242" customFormat="1" ht="12.75"/>
    <row r="2" spans="3:4" s="242" customFormat="1" ht="12.75">
      <c r="C2" s="247" t="s">
        <v>716</v>
      </c>
      <c r="D2" s="247"/>
    </row>
    <row r="3" spans="3:4" s="242" customFormat="1" ht="12.75">
      <c r="C3" s="247"/>
      <c r="D3" s="247"/>
    </row>
    <row r="4" spans="3:4" s="242" customFormat="1" ht="12.75">
      <c r="C4" s="247"/>
      <c r="D4" s="247"/>
    </row>
    <row r="5" spans="3:4" s="242" customFormat="1" ht="12.75">
      <c r="C5" s="247"/>
      <c r="D5" s="247"/>
    </row>
    <row r="6" spans="3:4" s="242" customFormat="1" ht="12.75">
      <c r="C6" s="247"/>
      <c r="D6" s="247"/>
    </row>
    <row r="7" spans="3:4" s="242" customFormat="1" ht="12.75">
      <c r="C7" s="247"/>
      <c r="D7" s="247"/>
    </row>
    <row r="8" spans="3:4" s="242" customFormat="1" ht="12.75">
      <c r="C8" s="247"/>
      <c r="D8" s="247"/>
    </row>
    <row r="9" s="242" customFormat="1" ht="12.75"/>
    <row r="10" spans="1:4" s="242" customFormat="1" ht="12.75">
      <c r="A10" s="257" t="s">
        <v>670</v>
      </c>
      <c r="B10" s="257"/>
      <c r="C10" s="257"/>
      <c r="D10" s="257"/>
    </row>
    <row r="11" spans="1:4" s="242" customFormat="1" ht="12.75">
      <c r="A11" s="257"/>
      <c r="B11" s="257"/>
      <c r="C11" s="257"/>
      <c r="D11" s="257"/>
    </row>
    <row r="12" spans="1:4" s="242" customFormat="1" ht="12.75">
      <c r="A12" s="257"/>
      <c r="B12" s="257"/>
      <c r="C12" s="257"/>
      <c r="D12" s="257"/>
    </row>
    <row r="13" s="242" customFormat="1" ht="13.5" thickBot="1">
      <c r="D13" s="243" t="s">
        <v>10</v>
      </c>
    </row>
    <row r="14" spans="1:4" ht="39.75" thickBot="1">
      <c r="A14" s="244" t="s">
        <v>636</v>
      </c>
      <c r="B14" s="244" t="s">
        <v>26</v>
      </c>
      <c r="C14" s="244" t="s">
        <v>671</v>
      </c>
      <c r="D14" s="245" t="s">
        <v>672</v>
      </c>
    </row>
    <row r="15" spans="1:4" ht="13.5" thickBot="1">
      <c r="A15" s="208">
        <v>1</v>
      </c>
      <c r="B15" s="209">
        <v>2</v>
      </c>
      <c r="C15" s="209">
        <v>3</v>
      </c>
      <c r="D15" s="209">
        <v>4</v>
      </c>
    </row>
    <row r="16" spans="1:4" ht="15.75" thickBot="1">
      <c r="A16" s="210" t="s">
        <v>637</v>
      </c>
      <c r="B16" s="211" t="s">
        <v>638</v>
      </c>
      <c r="C16" s="212">
        <v>1</v>
      </c>
      <c r="D16" s="235">
        <v>854512.04</v>
      </c>
    </row>
    <row r="17" spans="1:4" ht="31.5" thickBot="1">
      <c r="A17" s="213" t="s">
        <v>639</v>
      </c>
      <c r="B17" s="211" t="s">
        <v>640</v>
      </c>
      <c r="C17" s="214">
        <v>3</v>
      </c>
      <c r="D17" s="235">
        <v>684751.15</v>
      </c>
    </row>
    <row r="18" spans="1:4" ht="15.75" thickBot="1">
      <c r="A18" s="210" t="s">
        <v>641</v>
      </c>
      <c r="B18" s="211" t="s">
        <v>642</v>
      </c>
      <c r="C18" s="237">
        <v>52</v>
      </c>
      <c r="D18" s="235">
        <v>11033252.03</v>
      </c>
    </row>
    <row r="19" spans="1:4" ht="15.75" thickBot="1">
      <c r="A19" s="210" t="s">
        <v>643</v>
      </c>
      <c r="B19" s="211" t="s">
        <v>644</v>
      </c>
      <c r="C19" s="237">
        <v>571.6</v>
      </c>
      <c r="D19" s="235">
        <v>110528292.92</v>
      </c>
    </row>
    <row r="20" spans="1:4" ht="15.75" thickBot="1">
      <c r="A20" s="210" t="s">
        <v>645</v>
      </c>
      <c r="B20" s="211" t="s">
        <v>646</v>
      </c>
      <c r="C20" s="246">
        <v>68.45</v>
      </c>
      <c r="D20" s="235">
        <v>15324637.52</v>
      </c>
    </row>
    <row r="21" spans="1:4" ht="15.75" thickBot="1">
      <c r="A21" s="210" t="s">
        <v>647</v>
      </c>
      <c r="B21" s="211" t="s">
        <v>648</v>
      </c>
      <c r="C21" s="215">
        <v>31.75</v>
      </c>
      <c r="D21" s="235">
        <v>3595359.23</v>
      </c>
    </row>
    <row r="22" spans="1:4" ht="15.75" thickBot="1">
      <c r="A22" s="211"/>
      <c r="B22" s="211" t="s">
        <v>649</v>
      </c>
      <c r="C22" s="215">
        <f>SUM(C16:C21)</f>
        <v>727.8000000000001</v>
      </c>
      <c r="D22" s="236">
        <f>SUM(D16:D21)</f>
        <v>142020804.89</v>
      </c>
    </row>
  </sheetData>
  <sheetProtection/>
  <mergeCells count="2">
    <mergeCell ref="C2:D8"/>
    <mergeCell ref="A10:D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2019-10-23T07:24:41Z</cp:lastPrinted>
  <dcterms:created xsi:type="dcterms:W3CDTF">2006-02-22T11:09:57Z</dcterms:created>
  <dcterms:modified xsi:type="dcterms:W3CDTF">2019-10-23T07:28:27Z</dcterms:modified>
  <cp:category/>
  <cp:version/>
  <cp:contentType/>
  <cp:contentStatus/>
</cp:coreProperties>
</file>