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70" i="2" l="1"/>
  <c r="I69" i="2" s="1"/>
  <c r="I68" i="2" s="1"/>
  <c r="I67" i="2" s="1"/>
  <c r="I66" i="2" s="1"/>
  <c r="H70" i="2"/>
  <c r="H69" i="2" s="1"/>
  <c r="H68" i="2" s="1"/>
  <c r="H67" i="2" s="1"/>
  <c r="H66" i="2" s="1"/>
  <c r="I64" i="2"/>
  <c r="I63" i="2" s="1"/>
  <c r="H64" i="2"/>
  <c r="H62" i="2" s="1"/>
  <c r="H61" i="2" s="1"/>
  <c r="H60" i="2" s="1"/>
  <c r="I62" i="2"/>
  <c r="I61" i="2" s="1"/>
  <c r="I60" i="2" s="1"/>
  <c r="I57" i="2"/>
  <c r="I56" i="2" s="1"/>
  <c r="H57" i="2"/>
  <c r="H56" i="2" s="1"/>
  <c r="I52" i="2"/>
  <c r="I51" i="2" s="1"/>
  <c r="I50" i="2" s="1"/>
  <c r="H52" i="2"/>
  <c r="H51" i="2" s="1"/>
  <c r="H50" i="2" s="1"/>
  <c r="I46" i="2"/>
  <c r="H46" i="2"/>
  <c r="I44" i="2"/>
  <c r="H44" i="2"/>
  <c r="I37" i="2"/>
  <c r="I36" i="2" s="1"/>
  <c r="I35" i="2" s="1"/>
  <c r="I34" i="2" s="1"/>
  <c r="I33" i="2" s="1"/>
  <c r="H37" i="2"/>
  <c r="H36" i="2" s="1"/>
  <c r="H35" i="2" s="1"/>
  <c r="H34" i="2" s="1"/>
  <c r="H33" i="2" s="1"/>
  <c r="I31" i="2"/>
  <c r="I30" i="2" s="1"/>
  <c r="H31" i="2"/>
  <c r="H30" i="2" s="1"/>
  <c r="I28" i="2"/>
  <c r="I27" i="2" s="1"/>
  <c r="H28" i="2"/>
  <c r="H27" i="2" s="1"/>
  <c r="I25" i="2"/>
  <c r="H25" i="2"/>
  <c r="I23" i="2"/>
  <c r="H23" i="2"/>
  <c r="I22" i="2"/>
  <c r="I21" i="2" s="1"/>
  <c r="I20" i="2" s="1"/>
  <c r="I19" i="2" s="1"/>
  <c r="I17" i="2"/>
  <c r="H17" i="2"/>
  <c r="I15" i="2"/>
  <c r="H15" i="2"/>
  <c r="H14" i="2" s="1"/>
  <c r="H13" i="2" s="1"/>
  <c r="H12" i="2" s="1"/>
  <c r="H11" i="2" s="1"/>
  <c r="I8" i="2"/>
  <c r="I7" i="2" s="1"/>
  <c r="I6" i="2" s="1"/>
  <c r="H8" i="2"/>
  <c r="H7" i="2" s="1"/>
  <c r="H6" i="2" s="1"/>
  <c r="G70" i="2"/>
  <c r="G69" i="2" s="1"/>
  <c r="G68" i="2" s="1"/>
  <c r="G67" i="2" s="1"/>
  <c r="G66" i="2" s="1"/>
  <c r="G64" i="2"/>
  <c r="G62" i="2" s="1"/>
  <c r="G61" i="2" s="1"/>
  <c r="G60" i="2" s="1"/>
  <c r="G57" i="2"/>
  <c r="G56" i="2" s="1"/>
  <c r="G53" i="2"/>
  <c r="G52" i="2" s="1"/>
  <c r="G51" i="2" s="1"/>
  <c r="G50" i="2" s="1"/>
  <c r="G46" i="2"/>
  <c r="G45" i="2"/>
  <c r="G44" i="2" s="1"/>
  <c r="G37" i="2"/>
  <c r="G36" i="2" s="1"/>
  <c r="G35" i="2" s="1"/>
  <c r="G34" i="2" s="1"/>
  <c r="G33" i="2" s="1"/>
  <c r="G31" i="2"/>
  <c r="G30" i="2" s="1"/>
  <c r="G28" i="2"/>
  <c r="G27" i="2" s="1"/>
  <c r="G26" i="2"/>
  <c r="G25" i="2" s="1"/>
  <c r="G23" i="2"/>
  <c r="G18" i="2"/>
  <c r="G17" i="2" s="1"/>
  <c r="G16" i="2"/>
  <c r="G15" i="2" s="1"/>
  <c r="G8" i="2"/>
  <c r="G5" i="2" s="1"/>
  <c r="G4" i="2" s="1"/>
  <c r="G3" i="2" s="1"/>
  <c r="E40" i="1"/>
  <c r="F40" i="1"/>
  <c r="E41" i="1"/>
  <c r="F41" i="1"/>
  <c r="D41" i="1"/>
  <c r="D40" i="1"/>
  <c r="E43" i="1"/>
  <c r="H3" i="1"/>
  <c r="H4" i="1"/>
  <c r="H5" i="1"/>
  <c r="H41" i="1" s="1"/>
  <c r="H6" i="1"/>
  <c r="H7" i="1"/>
  <c r="H8" i="1"/>
  <c r="H9" i="1"/>
  <c r="H10" i="1"/>
  <c r="H40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H43" i="1" l="1"/>
  <c r="D43" i="1"/>
  <c r="F43" i="1"/>
  <c r="I14" i="2"/>
  <c r="I13" i="2" s="1"/>
  <c r="I12" i="2" s="1"/>
  <c r="I11" i="2" s="1"/>
  <c r="I10" i="2" s="1"/>
  <c r="I2" i="2" s="1"/>
  <c r="G14" i="2"/>
  <c r="G13" i="2" s="1"/>
  <c r="G12" i="2" s="1"/>
  <c r="G11" i="2" s="1"/>
  <c r="I43" i="2"/>
  <c r="I42" i="2" s="1"/>
  <c r="I41" i="2" s="1"/>
  <c r="I40" i="2" s="1"/>
  <c r="I59" i="2"/>
  <c r="G43" i="2"/>
  <c r="G42" i="2" s="1"/>
  <c r="G41" i="2" s="1"/>
  <c r="G40" i="2" s="1"/>
  <c r="H63" i="2"/>
  <c r="I5" i="2"/>
  <c r="I4" i="2" s="1"/>
  <c r="I3" i="2" s="1"/>
  <c r="H43" i="2"/>
  <c r="H42" i="2" s="1"/>
  <c r="H41" i="2" s="1"/>
  <c r="H40" i="2" s="1"/>
  <c r="H49" i="2"/>
  <c r="H48" i="2" s="1"/>
  <c r="G22" i="2"/>
  <c r="G21" i="2" s="1"/>
  <c r="G20" i="2" s="1"/>
  <c r="G19" i="2" s="1"/>
  <c r="G7" i="2"/>
  <c r="G6" i="2" s="1"/>
  <c r="H22" i="2"/>
  <c r="H21" i="2" s="1"/>
  <c r="H20" i="2" s="1"/>
  <c r="H19" i="2" s="1"/>
  <c r="G49" i="2"/>
  <c r="G48" i="2" s="1"/>
  <c r="I49" i="2"/>
  <c r="I48" i="2" s="1"/>
  <c r="H59" i="2"/>
  <c r="H5" i="2"/>
  <c r="H4" i="2" s="1"/>
  <c r="H3" i="2" s="1"/>
  <c r="G59" i="2"/>
  <c r="G63" i="2"/>
  <c r="H10" i="2" l="1"/>
  <c r="G10" i="2"/>
  <c r="G2" i="2" s="1"/>
  <c r="H2" i="2"/>
</calcChain>
</file>

<file path=xl/sharedStrings.xml><?xml version="1.0" encoding="utf-8"?>
<sst xmlns="http://schemas.openxmlformats.org/spreadsheetml/2006/main" count="421" uniqueCount="101">
  <si>
    <t>Муниципальная программа  "Развитие образования в Льговском районе Курской области на 2019-2021 годы"</t>
  </si>
  <si>
    <t>03 0 00 00000</t>
  </si>
  <si>
    <t>Подпрограмма "Управление муниципальной программой и обеспечение условий реализации" муниципальной программы "Развитие образования в Льговском районе Курской области на2019-2021 годы"</t>
  </si>
  <si>
    <t>03 1 00 00000</t>
  </si>
  <si>
    <t>Основное мероприятие "Обеспечение деятельности (оказанных услуг) муниципальными организациями. Научно-методическое, аналитическое, информационное и организационное сопровождение программы на 2019-2021 годы"</t>
  </si>
  <si>
    <t>03 1 01 00000</t>
  </si>
  <si>
    <t>Расходы на обеспечение деятельности (оказание услуг) муниципальных учреждений</t>
  </si>
  <si>
    <t>03 1 01 С1401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</si>
  <si>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</si>
  <si>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</si>
  <si>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</si>
  <si>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Основное мероприятие "Сопровождение реализации отдельных мероприятий муниципальной программы"</t>
  </si>
  <si>
    <t>03 1 02 00000</t>
  </si>
  <si>
    <t>Содержание работников, осуществляющих переданные государственные полномочия по  выплате компенсации части родительской платы</t>
  </si>
  <si>
    <t>03 1 02 13120</t>
  </si>
  <si>
    <t>Подпрограмма "Развитие дошкольного и общего образования детей" муниципальной программы "Развитие образования в Льговском районе Курской области на 2019-2021 годы"</t>
  </si>
  <si>
    <t>03 2 00 00000</t>
  </si>
  <si>
    <t>Основное мероприятие "Развитие дошкольного образования"</t>
  </si>
  <si>
    <t>03 2 01 00000</t>
  </si>
  <si>
    <t>Выплата компенсации части родительской платы</t>
  </si>
  <si>
    <t>03 2 01 13000</t>
  </si>
  <si>
    <t>Социальное обеспечение и иные выплаты населению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</si>
  <si>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</si>
  <si>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</si>
  <si>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Предоставление субсидий бюджетным, автономным учреждениям и иным некоммерческим организациям</t>
  </si>
  <si>
    <t>03 2 01 С1401</t>
  </si>
  <si>
    <t>Основное мероприятие "Развитие общего образования"</t>
  </si>
  <si>
    <t>03 2 02 00000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</si>
  <si>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</si>
  <si>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03 2 02 13040</t>
  </si>
  <si>
    <t>03 2 02 С1401</t>
  </si>
  <si>
    <t>Основное мероприятие "Социальная поддержка отдельным категориям граждан по оплате жилого помещения и коммунальных услуг"</t>
  </si>
  <si>
    <t>03 2 03 00000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</si>
  <si>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</si>
  <si>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03 2 03 13070</t>
  </si>
  <si>
    <t>Основное мероприятие "Совершенствование  организации школьного питания"</t>
  </si>
  <si>
    <t>03 2 04 00000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</si>
  <si>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</si>
  <si>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S3090</t>
  </si>
  <si>
    <t>Основное мероприятие "Социальные гарантии работникам образования"</t>
  </si>
  <si>
    <t>03 2 05 00000</t>
  </si>
  <si>
    <t>Обесепечение предоставления мер социальной поддержки работникам муниципальных образовательных организаций</t>
  </si>
  <si>
    <t>03 2 05 S3060</t>
  </si>
  <si>
    <t>Подпрограмма "Развитие дополнительного образования и системы воспитания детей" муниципальной программы "Развитие образования в Льговской районе Курской области на 2019-2021 годы"</t>
  </si>
  <si>
    <t>03 3 00 00000</t>
  </si>
  <si>
    <t>Основное мероприятие "Развитие дополнительного и неформального образования детей"</t>
  </si>
  <si>
    <t>03 3 01 00000</t>
  </si>
  <si>
    <t>03 3 01 С1401</t>
  </si>
  <si>
    <t>2019 год</t>
  </si>
  <si>
    <t>2021 год</t>
  </si>
  <si>
    <t>2020 год</t>
  </si>
  <si>
    <t>обл</t>
  </si>
  <si>
    <t>мест</t>
  </si>
  <si>
    <t>Отдел образования администрации Льговского района Курской области</t>
  </si>
  <si>
    <t>003</t>
  </si>
  <si>
    <t>НАЦИОНАЛЬНАЯ ЭКОНОМИКА</t>
  </si>
  <si>
    <t>04</t>
  </si>
  <si>
    <t>Общеэкономические вопросы</t>
  </si>
  <si>
    <t>01</t>
  </si>
  <si>
    <t>Муниципальная программа "Содействие занятости населения в Льговском районе Курской области на 2019-2021 годы"</t>
  </si>
  <si>
    <t>17 0 00 00000</t>
  </si>
  <si>
    <t>Подпрограмма "Содействие временной занятости отдельных категорий граждан" муниципальной программы "Содействие занятости населения в Льговском районе Курской области на 2019-2021 годы"</t>
  </si>
  <si>
    <t>17 1 00 00000</t>
  </si>
  <si>
    <t>Основное мероприятие "Организация временного трудоустройства несовершеннолетних граждан в возрасте от 14 до 18 лет, в свободное от учебы время"</t>
  </si>
  <si>
    <t>17 1 01 00000</t>
  </si>
  <si>
    <t>Развитие рынка труда, повышение эффективности занятости населения</t>
  </si>
  <si>
    <t>17 1 01 C1436</t>
  </si>
  <si>
    <t>ОБРАЗОВАНИЕ</t>
  </si>
  <si>
    <t>07</t>
  </si>
  <si>
    <t>Дошкольное образование</t>
  </si>
  <si>
    <t>Муниципальная программа "Развитие образования в Льговском районе Курской области на 2019-2021 годы"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</si>
  <si>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</si>
  <si>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</si>
  <si>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</si>
  <si>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</si>
  <si>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</si>
  <si>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Муниципальная программа  "Повышение эффективности работы с  молодежью,  организация отдыха и оздоровления детей, молодежи, развитие физической культуры и спорта в Льговском районе Курской области на 2019-2021 годы"</t>
  </si>
  <si>
    <t>08 0 00 00000</t>
  </si>
  <si>
    <t>Подпрограмма "Оздоровление и отдых детей" муниципальной программы "Повышение эффективности работы с  молодежью,  организация отдыха и оздоровления детей, молодежи, развитие физической культуры и спорта в Льговском районе Курской области на 2019-2021 годы"</t>
  </si>
  <si>
    <t>08 4 00 00000</t>
  </si>
  <si>
    <t>Оснолвное мероприятие "Организация оздоровления и отдыха детей Льговского района Курской области"</t>
  </si>
  <si>
    <t>08 4 01 00000</t>
  </si>
  <si>
    <t>08 4 01 С1401</t>
  </si>
  <si>
    <t>Мероприятия, связанные с организацией отдыха детей в каникулярное время</t>
  </si>
  <si>
    <t>08 4 01 S3540</t>
  </si>
  <si>
    <t>Другие вопросы в области образования</t>
  </si>
  <si>
    <t>09</t>
  </si>
  <si>
    <t>Подпрограмма "Управление муниципальной программой и обеспечение условий реализации" муниципальной программы  "Развитие образования в Льговском районе Курской области на 2019-2021 годы"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</si>
  <si>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</si>
  <si>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СОЦИАЛЬНАЯ ПОЛИТИКА</t>
  </si>
  <si>
    <t>10</t>
  </si>
  <si>
    <t>Социальное обеспечение населения</t>
  </si>
  <si>
    <t>Охрана семьи и детства</t>
  </si>
  <si>
    <t>Подпрограмма "Развитие дошкольного и общего образования детей" муниципальной программы  "Развитие образования в Льговском районе Курской области на 2019-2021 годы"</t>
  </si>
  <si>
    <t>ГРБС</t>
  </si>
  <si>
    <t>Рз</t>
  </si>
  <si>
    <t>ПР</t>
  </si>
  <si>
    <t>ЦСР</t>
  </si>
  <si>
    <t>ВР</t>
  </si>
  <si>
    <t>Наименование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</si>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</sst>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C5" sqref="C5"/>
    </sheetView>
  </sheetViews>
  <sheetFormatPr defaultRowHeight="15" x14ac:dyDescent="0.25"/>
  <cols>
    <col min="1" max="1" width="90" customWidth="1"/>
    <col min="2" max="2" width="15.28515625" customWidth="1"/>
    <col min="3" max="3" width="6.5703125" customWidth="1"/>
    <col min="4" max="6" width="17.7109375" customWidth="1"/>
    <col min="7" max="7" width="4.28515625" customWidth="1"/>
    <col min="8" max="8" width="18.28515625" customWidth="1"/>
  </cols>
  <sheetData>
    <row r="1" spans="1:8" ht="18.75" x14ac:dyDescent="0.25">
      <c r="D1" s="15" t="s">
        <v>48</v>
      </c>
      <c r="E1" s="15" t="s">
        <v>50</v>
      </c>
      <c r="F1" s="15" t="s">
        <v>49</v>
      </c>
    </row>
    <row r="2" spans="1:8" ht="31.5" x14ac:dyDescent="0.25">
      <c r="A2" s="9" t="s">
        <v>0</v>
      </c>
      <c r="B2" s="1" t="s">
        <v>1</v>
      </c>
      <c r="C2" s="2"/>
      <c r="D2" s="3">
        <v>230972556</v>
      </c>
      <c r="E2" s="3">
        <v>209432548</v>
      </c>
      <c r="F2" s="3">
        <v>209432548</v>
      </c>
      <c r="H2" s="21">
        <f>SUM(D2:F2)</f>
        <v>649837652</v>
      </c>
    </row>
    <row r="3" spans="1:8" ht="47.25" x14ac:dyDescent="0.25">
      <c r="A3" s="9" t="s">
        <v>2</v>
      </c>
      <c r="B3" s="4" t="s">
        <v>3</v>
      </c>
      <c r="C3" s="2"/>
      <c r="D3" s="3">
        <v>5136488</v>
      </c>
      <c r="E3" s="3">
        <v>5136488</v>
      </c>
      <c r="F3" s="3">
        <v>5136488</v>
      </c>
      <c r="H3" s="21">
        <f t="shared" ref="H3:H38" si="0">SUM(D3:F3)</f>
        <v>15409464</v>
      </c>
    </row>
    <row r="4" spans="1:8" ht="63" x14ac:dyDescent="0.25">
      <c r="A4" s="16" t="s">
        <v>4</v>
      </c>
      <c r="B4" s="4" t="s">
        <v>5</v>
      </c>
      <c r="C4" s="2"/>
      <c r="D4" s="3">
        <v>5111704</v>
      </c>
      <c r="E4" s="3">
        <v>5111704</v>
      </c>
      <c r="F4" s="3">
        <v>5111704</v>
      </c>
      <c r="H4" s="21">
        <f t="shared" si="0"/>
        <v>15335112</v>
      </c>
    </row>
    <row r="5" spans="1:8" ht="15.75" x14ac:dyDescent="0.25">
      <c r="A5" s="17" t="s">
        <v>6</v>
      </c>
      <c r="B5" s="5" t="s">
        <v>7</v>
      </c>
      <c r="C5" s="6"/>
      <c r="D5" s="3">
        <v>5111704</v>
      </c>
      <c r="E5" s="3">
        <v>5111704</v>
      </c>
      <c r="F5" s="3">
        <v>5111704</v>
      </c>
      <c r="H5" s="21">
        <f t="shared" si="0"/>
        <v>15335112</v>
      </c>
    </row>
    <row r="6" spans="1:8" ht="47.25" x14ac:dyDescent="0.25">
      <c r="A6" s="17" t="s">
        <v>8</v>
      </c>
      <c r="B6" s="5" t="s">
        <v>7</v>
      </c>
      <c r="C6" s="7">
        <v>100</v>
      </c>
      <c r="D6" s="8">
        <v>4803204</v>
      </c>
      <c r="E6" s="10">
        <v>4803204</v>
      </c>
      <c r="F6" s="10">
        <v>4803204</v>
      </c>
      <c r="H6" s="21">
        <f t="shared" si="0"/>
        <v>14409612</v>
      </c>
    </row>
    <row r="7" spans="1:8" ht="31.5" x14ac:dyDescent="0.25">
      <c r="A7" s="17" t="s">
        <v>9</v>
      </c>
      <c r="B7" s="5" t="s">
        <v>7</v>
      </c>
      <c r="C7" s="7">
        <v>200</v>
      </c>
      <c r="D7" s="8">
        <v>307607</v>
      </c>
      <c r="E7" s="10">
        <v>307607</v>
      </c>
      <c r="F7" s="10">
        <v>307607</v>
      </c>
      <c r="H7" s="21">
        <f t="shared" si="0"/>
        <v>922821</v>
      </c>
    </row>
    <row r="8" spans="1:8" ht="15.75" x14ac:dyDescent="0.25">
      <c r="A8" s="17" t="s">
        <v>10</v>
      </c>
      <c r="B8" s="5" t="s">
        <v>7</v>
      </c>
      <c r="C8" s="7">
        <v>800</v>
      </c>
      <c r="D8" s="8">
        <v>893</v>
      </c>
      <c r="E8" s="10">
        <v>893</v>
      </c>
      <c r="F8" s="10">
        <v>893</v>
      </c>
      <c r="H8" s="21">
        <f t="shared" si="0"/>
        <v>2679</v>
      </c>
    </row>
    <row r="9" spans="1:8" ht="31.5" x14ac:dyDescent="0.25">
      <c r="A9" s="16" t="s">
        <v>11</v>
      </c>
      <c r="B9" s="9" t="s">
        <v>12</v>
      </c>
      <c r="C9" s="7"/>
      <c r="D9" s="3">
        <v>24784</v>
      </c>
      <c r="E9" s="3">
        <v>24784</v>
      </c>
      <c r="F9" s="3">
        <v>24784</v>
      </c>
      <c r="H9" s="21">
        <f t="shared" si="0"/>
        <v>74352</v>
      </c>
    </row>
    <row r="10" spans="1:8" ht="31.5" x14ac:dyDescent="0.25">
      <c r="A10" s="5" t="s">
        <v>13</v>
      </c>
      <c r="B10" s="5" t="s">
        <v>14</v>
      </c>
      <c r="C10" s="6"/>
      <c r="D10" s="10">
        <v>24784</v>
      </c>
      <c r="E10" s="10">
        <v>24784</v>
      </c>
      <c r="F10" s="10">
        <v>24784</v>
      </c>
      <c r="H10" s="21">
        <f t="shared" si="0"/>
        <v>74352</v>
      </c>
    </row>
    <row r="11" spans="1:8" ht="47.25" x14ac:dyDescent="0.25">
      <c r="A11" s="17" t="s">
        <v>8</v>
      </c>
      <c r="B11" s="5" t="s">
        <v>14</v>
      </c>
      <c r="C11" s="7">
        <v>100</v>
      </c>
      <c r="D11" s="8">
        <v>24784</v>
      </c>
      <c r="E11" s="10">
        <v>24784</v>
      </c>
      <c r="F11" s="10">
        <v>24784</v>
      </c>
      <c r="H11" s="21">
        <f t="shared" si="0"/>
        <v>74352</v>
      </c>
    </row>
    <row r="12" spans="1:8" ht="38.450000000000003" customHeight="1" x14ac:dyDescent="0.25">
      <c r="A12" s="9" t="s">
        <v>15</v>
      </c>
      <c r="B12" s="4" t="s">
        <v>16</v>
      </c>
      <c r="C12" s="2"/>
      <c r="D12" s="3">
        <v>221420627</v>
      </c>
      <c r="E12" s="3">
        <v>199880619</v>
      </c>
      <c r="F12" s="3">
        <v>199880619</v>
      </c>
      <c r="H12" s="21">
        <f t="shared" si="0"/>
        <v>621181865</v>
      </c>
    </row>
    <row r="13" spans="1:8" ht="15.75" x14ac:dyDescent="0.25">
      <c r="A13" s="16" t="s">
        <v>17</v>
      </c>
      <c r="B13" s="4" t="s">
        <v>18</v>
      </c>
      <c r="C13" s="2"/>
      <c r="D13" s="3">
        <v>10574187</v>
      </c>
      <c r="E13" s="3">
        <v>9911743</v>
      </c>
      <c r="F13" s="3">
        <v>9911743</v>
      </c>
      <c r="H13" s="21">
        <f t="shared" si="0"/>
        <v>30397673</v>
      </c>
    </row>
    <row r="14" spans="1:8" ht="15.75" x14ac:dyDescent="0.25">
      <c r="A14" s="18" t="s">
        <v>19</v>
      </c>
      <c r="B14" s="9" t="s">
        <v>20</v>
      </c>
      <c r="C14" s="2"/>
      <c r="D14" s="3">
        <v>368829</v>
      </c>
      <c r="E14" s="3">
        <v>368829</v>
      </c>
      <c r="F14" s="3">
        <v>368829</v>
      </c>
      <c r="H14" s="21">
        <f t="shared" si="0"/>
        <v>1106487</v>
      </c>
    </row>
    <row r="15" spans="1:8" ht="15.75" x14ac:dyDescent="0.25">
      <c r="A15" s="17" t="s">
        <v>21</v>
      </c>
      <c r="B15" s="5" t="s">
        <v>20</v>
      </c>
      <c r="C15" s="7">
        <v>300</v>
      </c>
      <c r="D15" s="8">
        <v>368829</v>
      </c>
      <c r="E15" s="10">
        <v>368829</v>
      </c>
      <c r="F15" s="10">
        <v>368829</v>
      </c>
      <c r="H15" s="21">
        <f t="shared" si="0"/>
        <v>1106487</v>
      </c>
    </row>
    <row r="16" spans="1:8" ht="67.900000000000006" customHeight="1" x14ac:dyDescent="0.25">
      <c r="A16" s="19" t="s">
        <v>22</v>
      </c>
      <c r="B16" s="9" t="s">
        <v>23</v>
      </c>
      <c r="C16" s="2"/>
      <c r="D16" s="3">
        <v>4220046</v>
      </c>
      <c r="E16" s="3">
        <v>3635249</v>
      </c>
      <c r="F16" s="3">
        <v>3635249</v>
      </c>
      <c r="H16" s="21">
        <f t="shared" si="0"/>
        <v>11490544</v>
      </c>
    </row>
    <row r="17" spans="1:8" ht="31.5" x14ac:dyDescent="0.25">
      <c r="A17" s="17" t="s">
        <v>24</v>
      </c>
      <c r="B17" s="5" t="s">
        <v>23</v>
      </c>
      <c r="C17" s="7">
        <v>600</v>
      </c>
      <c r="D17" s="8">
        <v>4220046</v>
      </c>
      <c r="E17" s="10">
        <v>3635249</v>
      </c>
      <c r="F17" s="10">
        <v>3635249</v>
      </c>
      <c r="H17" s="21">
        <f t="shared" si="0"/>
        <v>11490544</v>
      </c>
    </row>
    <row r="18" spans="1:8" ht="19.899999999999999" customHeight="1" x14ac:dyDescent="0.25">
      <c r="A18" s="18" t="s">
        <v>6</v>
      </c>
      <c r="B18" s="11" t="s">
        <v>25</v>
      </c>
      <c r="C18" s="2"/>
      <c r="D18" s="12">
        <v>5985312</v>
      </c>
      <c r="E18" s="3">
        <v>5907665</v>
      </c>
      <c r="F18" s="3">
        <v>5907665</v>
      </c>
      <c r="H18" s="21">
        <f t="shared" si="0"/>
        <v>17800642</v>
      </c>
    </row>
    <row r="19" spans="1:8" ht="31.5" x14ac:dyDescent="0.25">
      <c r="A19" s="17" t="s">
        <v>24</v>
      </c>
      <c r="B19" s="13" t="s">
        <v>25</v>
      </c>
      <c r="C19" s="7">
        <v>600</v>
      </c>
      <c r="D19" s="8">
        <v>5985312</v>
      </c>
      <c r="E19" s="10">
        <v>5907665</v>
      </c>
      <c r="F19" s="10">
        <v>5907665</v>
      </c>
      <c r="H19" s="21">
        <f t="shared" si="0"/>
        <v>17800642</v>
      </c>
    </row>
    <row r="20" spans="1:8" ht="15.75" x14ac:dyDescent="0.25">
      <c r="A20" s="16" t="s">
        <v>26</v>
      </c>
      <c r="B20" s="11" t="s">
        <v>27</v>
      </c>
      <c r="C20" s="7"/>
      <c r="D20" s="12">
        <v>197670875</v>
      </c>
      <c r="E20" s="3">
        <v>176793311</v>
      </c>
      <c r="F20" s="3">
        <v>176793311</v>
      </c>
      <c r="H20" s="21">
        <f t="shared" si="0"/>
        <v>551257497</v>
      </c>
    </row>
    <row r="21" spans="1:8" ht="78.75" x14ac:dyDescent="0.25">
      <c r="A21" s="19" t="s">
        <v>28</v>
      </c>
      <c r="B21" s="9" t="s">
        <v>29</v>
      </c>
      <c r="C21" s="2"/>
      <c r="D21" s="3">
        <v>169099360</v>
      </c>
      <c r="E21" s="3">
        <v>148224796</v>
      </c>
      <c r="F21" s="3">
        <v>148224796</v>
      </c>
      <c r="H21" s="21">
        <f t="shared" si="0"/>
        <v>465548952</v>
      </c>
    </row>
    <row r="22" spans="1:8" ht="31.5" x14ac:dyDescent="0.25">
      <c r="A22" s="17" t="s">
        <v>24</v>
      </c>
      <c r="B22" s="5" t="s">
        <v>29</v>
      </c>
      <c r="C22" s="7">
        <v>600</v>
      </c>
      <c r="D22" s="8">
        <v>169099360</v>
      </c>
      <c r="E22" s="10">
        <v>148224796</v>
      </c>
      <c r="F22" s="10">
        <v>148224796</v>
      </c>
      <c r="H22" s="21">
        <f t="shared" si="0"/>
        <v>465548952</v>
      </c>
    </row>
    <row r="23" spans="1:8" ht="21.6" customHeight="1" x14ac:dyDescent="0.25">
      <c r="A23" s="18" t="s">
        <v>6</v>
      </c>
      <c r="B23" s="11" t="s">
        <v>30</v>
      </c>
      <c r="C23" s="2"/>
      <c r="D23" s="12">
        <v>28571515</v>
      </c>
      <c r="E23" s="3">
        <v>28568515</v>
      </c>
      <c r="F23" s="3">
        <v>28568515</v>
      </c>
      <c r="H23" s="21">
        <f t="shared" si="0"/>
        <v>85708545</v>
      </c>
    </row>
    <row r="24" spans="1:8" ht="31.5" x14ac:dyDescent="0.25">
      <c r="A24" s="17" t="s">
        <v>24</v>
      </c>
      <c r="B24" s="13" t="s">
        <v>30</v>
      </c>
      <c r="C24" s="7">
        <v>600</v>
      </c>
      <c r="D24" s="8">
        <v>28571515</v>
      </c>
      <c r="E24" s="10">
        <v>28568515</v>
      </c>
      <c r="F24" s="10">
        <v>28568515</v>
      </c>
      <c r="H24" s="21">
        <f t="shared" si="0"/>
        <v>85708545</v>
      </c>
    </row>
    <row r="25" spans="1:8" ht="31.5" x14ac:dyDescent="0.25">
      <c r="A25" s="16" t="s">
        <v>31</v>
      </c>
      <c r="B25" s="9" t="s">
        <v>32</v>
      </c>
      <c r="C25" s="7"/>
      <c r="D25" s="12">
        <v>8527962</v>
      </c>
      <c r="E25" s="10">
        <v>8527962</v>
      </c>
      <c r="F25" s="10">
        <v>8527962</v>
      </c>
      <c r="H25" s="21">
        <f t="shared" si="0"/>
        <v>25583886</v>
      </c>
    </row>
    <row r="26" spans="1:8" ht="63" x14ac:dyDescent="0.25">
      <c r="A26" s="19" t="s">
        <v>33</v>
      </c>
      <c r="B26" s="9" t="s">
        <v>34</v>
      </c>
      <c r="C26" s="2"/>
      <c r="D26" s="3">
        <v>8527962</v>
      </c>
      <c r="E26" s="3">
        <v>8527962</v>
      </c>
      <c r="F26" s="3">
        <v>8527962</v>
      </c>
      <c r="H26" s="21">
        <f t="shared" si="0"/>
        <v>25583886</v>
      </c>
    </row>
    <row r="27" spans="1:8" ht="15.75" x14ac:dyDescent="0.25">
      <c r="A27" s="17" t="s">
        <v>21</v>
      </c>
      <c r="B27" s="5" t="s">
        <v>34</v>
      </c>
      <c r="C27" s="7">
        <v>300</v>
      </c>
      <c r="D27" s="8">
        <v>8527962</v>
      </c>
      <c r="E27" s="10">
        <v>8527962</v>
      </c>
      <c r="F27" s="10">
        <v>8527962</v>
      </c>
      <c r="H27" s="21">
        <f t="shared" si="0"/>
        <v>25583886</v>
      </c>
    </row>
    <row r="28" spans="1:8" ht="15.75" x14ac:dyDescent="0.25">
      <c r="A28" s="16" t="s">
        <v>35</v>
      </c>
      <c r="B28" s="9" t="s">
        <v>36</v>
      </c>
      <c r="C28" s="7"/>
      <c r="D28" s="12">
        <v>2290652</v>
      </c>
      <c r="E28" s="3">
        <v>2290652</v>
      </c>
      <c r="F28" s="3">
        <v>2290652</v>
      </c>
      <c r="H28" s="21">
        <f t="shared" si="0"/>
        <v>6871956</v>
      </c>
    </row>
    <row r="29" spans="1:8" ht="47.25" x14ac:dyDescent="0.25">
      <c r="A29" s="16" t="s">
        <v>37</v>
      </c>
      <c r="B29" s="9" t="s">
        <v>38</v>
      </c>
      <c r="C29" s="7"/>
      <c r="D29" s="12">
        <v>2290652</v>
      </c>
      <c r="E29" s="3">
        <v>2290652</v>
      </c>
      <c r="F29" s="3">
        <v>2290652</v>
      </c>
      <c r="H29" s="21">
        <f t="shared" si="0"/>
        <v>6871956</v>
      </c>
    </row>
    <row r="30" spans="1:8" ht="31.5" x14ac:dyDescent="0.25">
      <c r="A30" s="17" t="s">
        <v>24</v>
      </c>
      <c r="B30" s="5" t="s">
        <v>38</v>
      </c>
      <c r="C30" s="7">
        <v>600</v>
      </c>
      <c r="D30" s="8">
        <v>2290652</v>
      </c>
      <c r="E30" s="10">
        <v>2290652</v>
      </c>
      <c r="F30" s="10">
        <v>2290652</v>
      </c>
      <c r="H30" s="21">
        <f t="shared" si="0"/>
        <v>6871956</v>
      </c>
    </row>
    <row r="31" spans="1:8" ht="15.75" x14ac:dyDescent="0.25">
      <c r="A31" s="16" t="s">
        <v>39</v>
      </c>
      <c r="B31" s="9" t="s">
        <v>40</v>
      </c>
      <c r="C31" s="7"/>
      <c r="D31" s="12">
        <v>2356951</v>
      </c>
      <c r="E31" s="3">
        <v>2356951</v>
      </c>
      <c r="F31" s="3">
        <v>2356951</v>
      </c>
      <c r="H31" s="21">
        <f t="shared" si="0"/>
        <v>7070853</v>
      </c>
    </row>
    <row r="32" spans="1:8" ht="31.5" x14ac:dyDescent="0.25">
      <c r="A32" s="16" t="s">
        <v>41</v>
      </c>
      <c r="B32" s="4" t="s">
        <v>42</v>
      </c>
      <c r="C32" s="2"/>
      <c r="D32" s="3">
        <v>2356951</v>
      </c>
      <c r="E32" s="3">
        <v>2356951</v>
      </c>
      <c r="F32" s="3">
        <v>2356951</v>
      </c>
      <c r="H32" s="21">
        <f t="shared" si="0"/>
        <v>7070853</v>
      </c>
    </row>
    <row r="33" spans="1:8" ht="31.5" x14ac:dyDescent="0.25">
      <c r="A33" s="17" t="s">
        <v>24</v>
      </c>
      <c r="B33" s="14" t="s">
        <v>42</v>
      </c>
      <c r="C33" s="6">
        <v>600</v>
      </c>
      <c r="D33" s="8">
        <v>2356951</v>
      </c>
      <c r="E33" s="10">
        <v>2356951</v>
      </c>
      <c r="F33" s="10">
        <v>2356951</v>
      </c>
      <c r="H33" s="21">
        <f t="shared" si="0"/>
        <v>7070853</v>
      </c>
    </row>
    <row r="34" spans="1:8" ht="47.25" x14ac:dyDescent="0.25">
      <c r="A34" s="9" t="s">
        <v>43</v>
      </c>
      <c r="B34" s="4" t="s">
        <v>44</v>
      </c>
      <c r="C34" s="2"/>
      <c r="D34" s="3">
        <v>4415441</v>
      </c>
      <c r="E34" s="3">
        <v>4415441</v>
      </c>
      <c r="F34" s="3">
        <v>4415441</v>
      </c>
      <c r="H34" s="21">
        <f t="shared" si="0"/>
        <v>13246323</v>
      </c>
    </row>
    <row r="35" spans="1:8" ht="16.149999999999999" customHeight="1" x14ac:dyDescent="0.25">
      <c r="A35" s="9" t="s">
        <v>45</v>
      </c>
      <c r="B35" s="4" t="s">
        <v>46</v>
      </c>
      <c r="C35" s="2"/>
      <c r="D35" s="3">
        <v>4415441</v>
      </c>
      <c r="E35" s="3">
        <v>4415441</v>
      </c>
      <c r="F35" s="3">
        <v>4415441</v>
      </c>
      <c r="H35" s="21">
        <f t="shared" si="0"/>
        <v>13246323</v>
      </c>
    </row>
    <row r="36" spans="1:8" ht="15.75" x14ac:dyDescent="0.25">
      <c r="A36" s="17" t="s">
        <v>6</v>
      </c>
      <c r="B36" s="11" t="s">
        <v>47</v>
      </c>
      <c r="C36" s="2"/>
      <c r="D36" s="3">
        <v>4415441</v>
      </c>
      <c r="E36" s="3">
        <v>4415441</v>
      </c>
      <c r="F36" s="3">
        <v>4415441</v>
      </c>
      <c r="H36" s="21">
        <f t="shared" si="0"/>
        <v>13246323</v>
      </c>
    </row>
    <row r="37" spans="1:8" ht="47.25" x14ac:dyDescent="0.25">
      <c r="A37" s="17" t="s">
        <v>8</v>
      </c>
      <c r="B37" s="13" t="s">
        <v>47</v>
      </c>
      <c r="C37" s="7">
        <v>100</v>
      </c>
      <c r="D37" s="8">
        <v>4157941</v>
      </c>
      <c r="E37" s="10">
        <v>4157941</v>
      </c>
      <c r="F37" s="10">
        <v>4157941</v>
      </c>
      <c r="H37" s="21">
        <f t="shared" si="0"/>
        <v>12473823</v>
      </c>
    </row>
    <row r="38" spans="1:8" ht="31.5" x14ac:dyDescent="0.25">
      <c r="A38" s="17" t="s">
        <v>9</v>
      </c>
      <c r="B38" s="13" t="s">
        <v>47</v>
      </c>
      <c r="C38" s="7">
        <v>200</v>
      </c>
      <c r="D38" s="8">
        <v>257500</v>
      </c>
      <c r="E38" s="10">
        <v>257500</v>
      </c>
      <c r="F38" s="10">
        <v>257500</v>
      </c>
      <c r="H38" s="21">
        <f t="shared" si="0"/>
        <v>772500</v>
      </c>
    </row>
    <row r="40" spans="1:8" x14ac:dyDescent="0.25">
      <c r="C40" t="s">
        <v>51</v>
      </c>
      <c r="D40" s="20">
        <f>D10+D14+D16+D21+D26</f>
        <v>182240981</v>
      </c>
      <c r="E40" s="20">
        <f t="shared" ref="E40:H40" si="1">E10+E14+E16+E21+E26</f>
        <v>160781620</v>
      </c>
      <c r="F40" s="20">
        <f t="shared" si="1"/>
        <v>160781620</v>
      </c>
      <c r="G40" s="20"/>
      <c r="H40" s="20">
        <f t="shared" si="1"/>
        <v>503804221</v>
      </c>
    </row>
    <row r="41" spans="1:8" x14ac:dyDescent="0.25">
      <c r="C41" t="s">
        <v>52</v>
      </c>
      <c r="D41" s="20">
        <f>D5+D18+D23+D29+D32+D36</f>
        <v>48731575</v>
      </c>
      <c r="E41" s="20">
        <f t="shared" ref="E41:H41" si="2">E5+E18+E23+E29+E32+E36</f>
        <v>48650928</v>
      </c>
      <c r="F41" s="20">
        <f t="shared" si="2"/>
        <v>48650928</v>
      </c>
      <c r="G41" s="20"/>
      <c r="H41" s="20">
        <f t="shared" si="2"/>
        <v>146033431</v>
      </c>
    </row>
    <row r="43" spans="1:8" x14ac:dyDescent="0.25">
      <c r="D43" s="20">
        <f>D40+D41</f>
        <v>230972556</v>
      </c>
      <c r="E43" s="20">
        <f t="shared" ref="E43:H43" si="3">E40+E41</f>
        <v>209432548</v>
      </c>
      <c r="F43" s="20">
        <f t="shared" si="3"/>
        <v>209432548</v>
      </c>
      <c r="G43" s="20"/>
      <c r="H43" s="20">
        <f t="shared" si="3"/>
        <v>649837652</v>
      </c>
    </row>
  </sheetData>
  <pageMargins left="0.19685039370078741" right="0.19685039370078741" top="0.19685039370078741" bottom="0.19685039370078741" header="0.31496062992125984" footer="0.31496062992125984"/>
  <pageSetup paperSize="9" scale="5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selection activeCell="A23" sqref="A23"/>
    </sheetView>
  </sheetViews>
  <sheetFormatPr defaultRowHeight="15" x14ac:dyDescent="0.25"/>
  <cols>
    <col min="1" max="1" width="67.85546875" customWidth="1"/>
    <col min="2" max="2" width="7.28515625" customWidth="1"/>
    <col min="3" max="3" width="5.7109375" customWidth="1"/>
    <col min="4" max="4" width="6.42578125" customWidth="1"/>
    <col min="5" max="5" width="16.42578125" customWidth="1"/>
    <col min="6" max="6" width="6.28515625" customWidth="1"/>
    <col min="7" max="9" width="18.7109375" customWidth="1"/>
  </cols>
  <sheetData>
    <row r="1" spans="1:9" ht="33.6" customHeight="1" x14ac:dyDescent="0.25">
      <c r="A1" s="34" t="s">
        <v>99</v>
      </c>
      <c r="B1" s="33" t="s">
        <v>94</v>
      </c>
      <c r="C1" s="33" t="s">
        <v>95</v>
      </c>
      <c r="D1" s="33" t="s">
        <v>96</v>
      </c>
      <c r="E1" s="33" t="s">
        <v>97</v>
      </c>
      <c r="F1" s="33" t="s">
        <v>98</v>
      </c>
      <c r="G1" s="15" t="s">
        <v>48</v>
      </c>
      <c r="H1" s="15" t="s">
        <v>50</v>
      </c>
      <c r="I1" s="15" t="s">
        <v>49</v>
      </c>
    </row>
    <row r="2" spans="1:9" ht="31.5" x14ac:dyDescent="0.25">
      <c r="A2" s="18" t="s">
        <v>53</v>
      </c>
      <c r="B2" s="22" t="s">
        <v>54</v>
      </c>
      <c r="C2" s="23"/>
      <c r="D2" s="23"/>
      <c r="E2" s="1"/>
      <c r="F2" s="24"/>
      <c r="G2" s="12">
        <f>G3+G10+G59</f>
        <v>232579835</v>
      </c>
      <c r="H2" s="12">
        <f>H3+H10+H59</f>
        <v>211039827</v>
      </c>
      <c r="I2" s="12">
        <f>I3+I10+I59</f>
        <v>211039827</v>
      </c>
    </row>
    <row r="3" spans="1:9" ht="15.75" x14ac:dyDescent="0.25">
      <c r="A3" s="18" t="s">
        <v>55</v>
      </c>
      <c r="B3" s="22" t="s">
        <v>54</v>
      </c>
      <c r="C3" s="23" t="s">
        <v>56</v>
      </c>
      <c r="D3" s="23"/>
      <c r="E3" s="1"/>
      <c r="F3" s="24"/>
      <c r="G3" s="12">
        <f t="shared" ref="G3:I4" si="0">G4</f>
        <v>34000</v>
      </c>
      <c r="H3" s="12">
        <f t="shared" si="0"/>
        <v>34000</v>
      </c>
      <c r="I3" s="12">
        <f t="shared" si="0"/>
        <v>34000</v>
      </c>
    </row>
    <row r="4" spans="1:9" ht="15.75" x14ac:dyDescent="0.25">
      <c r="A4" s="18" t="s">
        <v>57</v>
      </c>
      <c r="B4" s="22" t="s">
        <v>54</v>
      </c>
      <c r="C4" s="23" t="s">
        <v>56</v>
      </c>
      <c r="D4" s="23" t="s">
        <v>58</v>
      </c>
      <c r="E4" s="1"/>
      <c r="F4" s="24"/>
      <c r="G4" s="12">
        <f t="shared" si="0"/>
        <v>34000</v>
      </c>
      <c r="H4" s="12">
        <f t="shared" si="0"/>
        <v>34000</v>
      </c>
      <c r="I4" s="12">
        <f t="shared" si="0"/>
        <v>34000</v>
      </c>
    </row>
    <row r="5" spans="1:9" ht="47.25" x14ac:dyDescent="0.25">
      <c r="A5" s="4" t="s">
        <v>59</v>
      </c>
      <c r="B5" s="22" t="s">
        <v>54</v>
      </c>
      <c r="C5" s="23" t="s">
        <v>56</v>
      </c>
      <c r="D5" s="23" t="s">
        <v>58</v>
      </c>
      <c r="E5" s="1" t="s">
        <v>60</v>
      </c>
      <c r="F5" s="25"/>
      <c r="G5" s="12">
        <f>G8</f>
        <v>34000</v>
      </c>
      <c r="H5" s="12">
        <f>H8</f>
        <v>34000</v>
      </c>
      <c r="I5" s="12">
        <f>I8</f>
        <v>34000</v>
      </c>
    </row>
    <row r="6" spans="1:9" ht="63" x14ac:dyDescent="0.25">
      <c r="A6" s="18" t="s">
        <v>61</v>
      </c>
      <c r="B6" s="22" t="s">
        <v>54</v>
      </c>
      <c r="C6" s="23" t="s">
        <v>56</v>
      </c>
      <c r="D6" s="23" t="s">
        <v>58</v>
      </c>
      <c r="E6" s="1" t="s">
        <v>62</v>
      </c>
      <c r="F6" s="25"/>
      <c r="G6" s="12">
        <f>G7</f>
        <v>34000</v>
      </c>
      <c r="H6" s="12">
        <f t="shared" ref="H6:I8" si="1">H7</f>
        <v>34000</v>
      </c>
      <c r="I6" s="12">
        <f t="shared" si="1"/>
        <v>34000</v>
      </c>
    </row>
    <row r="7" spans="1:9" ht="47.25" x14ac:dyDescent="0.25">
      <c r="A7" s="16" t="s">
        <v>63</v>
      </c>
      <c r="B7" s="22" t="s">
        <v>54</v>
      </c>
      <c r="C7" s="23" t="s">
        <v>56</v>
      </c>
      <c r="D7" s="23" t="s">
        <v>58</v>
      </c>
      <c r="E7" s="4" t="s">
        <v>64</v>
      </c>
      <c r="F7" s="2"/>
      <c r="G7" s="12">
        <f>G8</f>
        <v>34000</v>
      </c>
      <c r="H7" s="12">
        <f t="shared" si="1"/>
        <v>34000</v>
      </c>
      <c r="I7" s="12">
        <f t="shared" si="1"/>
        <v>34000</v>
      </c>
    </row>
    <row r="8" spans="1:9" ht="31.5" x14ac:dyDescent="0.25">
      <c r="A8" s="17" t="s">
        <v>65</v>
      </c>
      <c r="B8" s="26" t="s">
        <v>54</v>
      </c>
      <c r="C8" s="27" t="s">
        <v>56</v>
      </c>
      <c r="D8" s="27" t="s">
        <v>58</v>
      </c>
      <c r="E8" s="28" t="s">
        <v>66</v>
      </c>
      <c r="F8" s="6"/>
      <c r="G8" s="8">
        <f>G9</f>
        <v>34000</v>
      </c>
      <c r="H8" s="8">
        <f t="shared" si="1"/>
        <v>34000</v>
      </c>
      <c r="I8" s="8">
        <f t="shared" si="1"/>
        <v>34000</v>
      </c>
    </row>
    <row r="9" spans="1:9" ht="31.5" x14ac:dyDescent="0.25">
      <c r="A9" s="17" t="s">
        <v>24</v>
      </c>
      <c r="B9" s="26" t="s">
        <v>54</v>
      </c>
      <c r="C9" s="27" t="s">
        <v>56</v>
      </c>
      <c r="D9" s="27" t="s">
        <v>58</v>
      </c>
      <c r="E9" s="28" t="s">
        <v>66</v>
      </c>
      <c r="F9" s="24">
        <v>600</v>
      </c>
      <c r="G9" s="8">
        <v>34000</v>
      </c>
      <c r="H9" s="8">
        <v>34000</v>
      </c>
      <c r="I9" s="8">
        <v>34000</v>
      </c>
    </row>
    <row r="10" spans="1:9" ht="15.75" x14ac:dyDescent="0.25">
      <c r="A10" s="18" t="s">
        <v>67</v>
      </c>
      <c r="B10" s="22" t="s">
        <v>54</v>
      </c>
      <c r="C10" s="23" t="s">
        <v>68</v>
      </c>
      <c r="D10" s="23"/>
      <c r="E10" s="1"/>
      <c r="F10" s="24"/>
      <c r="G10" s="12">
        <f>G11+G19++G33+G40+G48</f>
        <v>223649044</v>
      </c>
      <c r="H10" s="12">
        <f>H11+H19++H33+H40+H48</f>
        <v>202109036</v>
      </c>
      <c r="I10" s="12">
        <f>I11+I19++I33+I40+I48</f>
        <v>202109036</v>
      </c>
    </row>
    <row r="11" spans="1:9" ht="15.75" x14ac:dyDescent="0.25">
      <c r="A11" s="18" t="s">
        <v>69</v>
      </c>
      <c r="B11" s="22" t="s">
        <v>54</v>
      </c>
      <c r="C11" s="23" t="s">
        <v>68</v>
      </c>
      <c r="D11" s="23" t="s">
        <v>58</v>
      </c>
      <c r="E11" s="1"/>
      <c r="F11" s="24"/>
      <c r="G11" s="12">
        <f>G12</f>
        <v>10205358</v>
      </c>
      <c r="H11" s="12">
        <f t="shared" ref="H11:I13" si="2">H12</f>
        <v>9542914</v>
      </c>
      <c r="I11" s="12">
        <f t="shared" si="2"/>
        <v>9542914</v>
      </c>
    </row>
    <row r="12" spans="1:9" ht="31.5" x14ac:dyDescent="0.25">
      <c r="A12" s="4" t="s">
        <v>70</v>
      </c>
      <c r="B12" s="22" t="s">
        <v>54</v>
      </c>
      <c r="C12" s="23" t="s">
        <v>68</v>
      </c>
      <c r="D12" s="23" t="s">
        <v>58</v>
      </c>
      <c r="E12" s="1" t="s">
        <v>1</v>
      </c>
      <c r="F12" s="24"/>
      <c r="G12" s="12">
        <f>G13</f>
        <v>10205358</v>
      </c>
      <c r="H12" s="12">
        <f t="shared" si="2"/>
        <v>9542914</v>
      </c>
      <c r="I12" s="12">
        <f t="shared" si="2"/>
        <v>9542914</v>
      </c>
    </row>
    <row r="13" spans="1:9" ht="47.25" x14ac:dyDescent="0.25">
      <c r="A13" s="4" t="s">
        <v>15</v>
      </c>
      <c r="B13" s="22" t="s">
        <v>54</v>
      </c>
      <c r="C13" s="23" t="s">
        <v>68</v>
      </c>
      <c r="D13" s="23" t="s">
        <v>58</v>
      </c>
      <c r="E13" s="1" t="s">
        <v>16</v>
      </c>
      <c r="F13" s="25"/>
      <c r="G13" s="12">
        <f>G14</f>
        <v>10205358</v>
      </c>
      <c r="H13" s="12">
        <f t="shared" si="2"/>
        <v>9542914</v>
      </c>
      <c r="I13" s="12">
        <f t="shared" si="2"/>
        <v>9542914</v>
      </c>
    </row>
    <row r="14" spans="1:9" ht="15.75" x14ac:dyDescent="0.25">
      <c r="A14" s="16" t="s">
        <v>17</v>
      </c>
      <c r="B14" s="22" t="s">
        <v>54</v>
      </c>
      <c r="C14" s="23" t="s">
        <v>68</v>
      </c>
      <c r="D14" s="23" t="s">
        <v>58</v>
      </c>
      <c r="E14" s="4" t="s">
        <v>18</v>
      </c>
      <c r="F14" s="25"/>
      <c r="G14" s="12">
        <f>G15+G17</f>
        <v>10205358</v>
      </c>
      <c r="H14" s="12">
        <f>H15+H17</f>
        <v>9542914</v>
      </c>
      <c r="I14" s="12">
        <f>I15+I17</f>
        <v>9542914</v>
      </c>
    </row>
    <row r="15" spans="1:9" ht="94.5" x14ac:dyDescent="0.25">
      <c r="A15" s="29" t="s">
        <v>22</v>
      </c>
      <c r="B15" s="22" t="s">
        <v>54</v>
      </c>
      <c r="C15" s="23" t="s">
        <v>68</v>
      </c>
      <c r="D15" s="23" t="s">
        <v>58</v>
      </c>
      <c r="E15" s="4" t="s">
        <v>23</v>
      </c>
      <c r="F15" s="2"/>
      <c r="G15" s="12">
        <f>G16</f>
        <v>4220046</v>
      </c>
      <c r="H15" s="8">
        <f>H16</f>
        <v>3635249</v>
      </c>
      <c r="I15" s="8">
        <f>I16</f>
        <v>3635249</v>
      </c>
    </row>
    <row r="16" spans="1:9" ht="31.5" x14ac:dyDescent="0.25">
      <c r="A16" s="17" t="s">
        <v>24</v>
      </c>
      <c r="B16" s="26" t="s">
        <v>54</v>
      </c>
      <c r="C16" s="27" t="s">
        <v>68</v>
      </c>
      <c r="D16" s="27" t="s">
        <v>58</v>
      </c>
      <c r="E16" s="14" t="s">
        <v>23</v>
      </c>
      <c r="F16" s="24">
        <v>600</v>
      </c>
      <c r="G16" s="8">
        <f>4220046</f>
        <v>4220046</v>
      </c>
      <c r="H16" s="8">
        <v>3635249</v>
      </c>
      <c r="I16" s="8">
        <v>3635249</v>
      </c>
    </row>
    <row r="17" spans="1:9" ht="31.5" x14ac:dyDescent="0.25">
      <c r="A17" s="18" t="s">
        <v>6</v>
      </c>
      <c r="B17" s="22" t="s">
        <v>54</v>
      </c>
      <c r="C17" s="23" t="s">
        <v>68</v>
      </c>
      <c r="D17" s="23" t="s">
        <v>58</v>
      </c>
      <c r="E17" s="30" t="s">
        <v>25</v>
      </c>
      <c r="F17" s="2"/>
      <c r="G17" s="12">
        <f>G18</f>
        <v>5985312</v>
      </c>
      <c r="H17" s="12">
        <f>H18</f>
        <v>5907665</v>
      </c>
      <c r="I17" s="12">
        <f>I18</f>
        <v>5907665</v>
      </c>
    </row>
    <row r="18" spans="1:9" ht="31.5" x14ac:dyDescent="0.25">
      <c r="A18" s="17" t="s">
        <v>24</v>
      </c>
      <c r="B18" s="26" t="s">
        <v>54</v>
      </c>
      <c r="C18" s="27" t="s">
        <v>68</v>
      </c>
      <c r="D18" s="27" t="s">
        <v>58</v>
      </c>
      <c r="E18" s="28" t="s">
        <v>25</v>
      </c>
      <c r="F18" s="24">
        <v>600</v>
      </c>
      <c r="G18" s="8">
        <f>3509998+1448650+97371+929293</f>
        <v>5985312</v>
      </c>
      <c r="H18" s="8">
        <v>5907665</v>
      </c>
      <c r="I18" s="8">
        <v>5907665</v>
      </c>
    </row>
    <row r="19" spans="1:9" ht="15.75" x14ac:dyDescent="0.25">
      <c r="A19" s="18" t="s">
        <v>71</v>
      </c>
      <c r="B19" s="22" t="s">
        <v>54</v>
      </c>
      <c r="C19" s="23" t="s">
        <v>68</v>
      </c>
      <c r="D19" s="23" t="s">
        <v>72</v>
      </c>
      <c r="E19" s="1"/>
      <c r="F19" s="25"/>
      <c r="G19" s="12">
        <f t="shared" ref="G19:I20" si="3">G20</f>
        <v>202318478</v>
      </c>
      <c r="H19" s="12">
        <f t="shared" si="3"/>
        <v>181440914</v>
      </c>
      <c r="I19" s="12">
        <f t="shared" si="3"/>
        <v>181440914</v>
      </c>
    </row>
    <row r="20" spans="1:9" ht="31.5" x14ac:dyDescent="0.25">
      <c r="A20" s="4" t="s">
        <v>70</v>
      </c>
      <c r="B20" s="22" t="s">
        <v>54</v>
      </c>
      <c r="C20" s="23" t="s">
        <v>68</v>
      </c>
      <c r="D20" s="23" t="s">
        <v>72</v>
      </c>
      <c r="E20" s="1" t="s">
        <v>1</v>
      </c>
      <c r="F20" s="24"/>
      <c r="G20" s="12">
        <f t="shared" si="3"/>
        <v>202318478</v>
      </c>
      <c r="H20" s="12">
        <f t="shared" si="3"/>
        <v>181440914</v>
      </c>
      <c r="I20" s="12">
        <f t="shared" si="3"/>
        <v>181440914</v>
      </c>
    </row>
    <row r="21" spans="1:9" ht="47.25" x14ac:dyDescent="0.25">
      <c r="A21" s="4" t="s">
        <v>15</v>
      </c>
      <c r="B21" s="22" t="s">
        <v>54</v>
      </c>
      <c r="C21" s="23" t="s">
        <v>68</v>
      </c>
      <c r="D21" s="23" t="s">
        <v>72</v>
      </c>
      <c r="E21" s="1" t="s">
        <v>16</v>
      </c>
      <c r="F21" s="25"/>
      <c r="G21" s="12">
        <f>G22+G27+G30</f>
        <v>202318478</v>
      </c>
      <c r="H21" s="12">
        <f>H22+H27+H30</f>
        <v>181440914</v>
      </c>
      <c r="I21" s="12">
        <f>I22+I27+I30</f>
        <v>181440914</v>
      </c>
    </row>
    <row r="22" spans="1:9" ht="15.75" x14ac:dyDescent="0.25">
      <c r="A22" s="16" t="s">
        <v>26</v>
      </c>
      <c r="B22" s="22" t="s">
        <v>54</v>
      </c>
      <c r="C22" s="23" t="s">
        <v>68</v>
      </c>
      <c r="D22" s="23" t="s">
        <v>72</v>
      </c>
      <c r="E22" s="30" t="s">
        <v>27</v>
      </c>
      <c r="F22" s="25"/>
      <c r="G22" s="12">
        <f>G23+G25</f>
        <v>197670875</v>
      </c>
      <c r="H22" s="12">
        <f>H23+H25</f>
        <v>176793311</v>
      </c>
      <c r="I22" s="12">
        <f>I23+I25</f>
        <v>176793311</v>
      </c>
    </row>
    <row r="23" spans="1:9" ht="15.75" x14ac:dyDescent="0.25">
      <c r="A23" s="16" t="s">
        <v>100</v>
      </c>
      <c r="B23" s="22" t="s">
        <v>54</v>
      </c>
      <c r="C23" s="23" t="s">
        <v>68</v>
      </c>
      <c r="D23" s="23" t="s">
        <v>72</v>
      </c>
      <c r="E23" s="4" t="s">
        <v>29</v>
      </c>
      <c r="F23" s="2"/>
      <c r="G23" s="12">
        <f>G24</f>
        <v>169099360</v>
      </c>
      <c r="H23" s="12">
        <f>H24</f>
        <v>148224796</v>
      </c>
      <c r="I23" s="12">
        <f>I24</f>
        <v>148224796</v>
      </c>
    </row>
    <row r="24" spans="1:9" ht="31.5" x14ac:dyDescent="0.25">
      <c r="A24" s="17" t="s">
        <v>24</v>
      </c>
      <c r="B24" s="26" t="s">
        <v>54</v>
      </c>
      <c r="C24" s="27" t="s">
        <v>68</v>
      </c>
      <c r="D24" s="27" t="s">
        <v>72</v>
      </c>
      <c r="E24" s="14" t="s">
        <v>29</v>
      </c>
      <c r="F24" s="24">
        <v>600</v>
      </c>
      <c r="G24" s="8">
        <v>169099360</v>
      </c>
      <c r="H24" s="8">
        <v>148224796</v>
      </c>
      <c r="I24" s="8">
        <v>148224796</v>
      </c>
    </row>
    <row r="25" spans="1:9" ht="31.5" x14ac:dyDescent="0.25">
      <c r="A25" s="18" t="s">
        <v>6</v>
      </c>
      <c r="B25" s="22" t="s">
        <v>54</v>
      </c>
      <c r="C25" s="23" t="s">
        <v>68</v>
      </c>
      <c r="D25" s="23" t="s">
        <v>72</v>
      </c>
      <c r="E25" s="30" t="s">
        <v>30</v>
      </c>
      <c r="F25" s="2"/>
      <c r="G25" s="12">
        <f>G26</f>
        <v>28571515</v>
      </c>
      <c r="H25" s="12">
        <f>H26</f>
        <v>28568515</v>
      </c>
      <c r="I25" s="12">
        <f>I26</f>
        <v>28568515</v>
      </c>
    </row>
    <row r="26" spans="1:9" ht="31.5" x14ac:dyDescent="0.25">
      <c r="A26" s="17" t="s">
        <v>24</v>
      </c>
      <c r="B26" s="26" t="s">
        <v>54</v>
      </c>
      <c r="C26" s="27" t="s">
        <v>68</v>
      </c>
      <c r="D26" s="27" t="s">
        <v>72</v>
      </c>
      <c r="E26" s="28" t="s">
        <v>30</v>
      </c>
      <c r="F26" s="24">
        <v>600</v>
      </c>
      <c r="G26" s="8">
        <f>10011592+2381651+9848700+6329572</f>
        <v>28571515</v>
      </c>
      <c r="H26" s="8">
        <v>28568515</v>
      </c>
      <c r="I26" s="8">
        <v>28568515</v>
      </c>
    </row>
    <row r="27" spans="1:9" ht="31.5" x14ac:dyDescent="0.25">
      <c r="A27" s="16" t="s">
        <v>35</v>
      </c>
      <c r="B27" s="22" t="s">
        <v>54</v>
      </c>
      <c r="C27" s="23" t="s">
        <v>68</v>
      </c>
      <c r="D27" s="23" t="s">
        <v>72</v>
      </c>
      <c r="E27" s="4" t="s">
        <v>36</v>
      </c>
      <c r="F27" s="24"/>
      <c r="G27" s="12">
        <f t="shared" ref="G27:I28" si="4">G28</f>
        <v>2290652</v>
      </c>
      <c r="H27" s="12">
        <f t="shared" si="4"/>
        <v>2290652</v>
      </c>
      <c r="I27" s="12">
        <f t="shared" si="4"/>
        <v>2290652</v>
      </c>
    </row>
    <row r="28" spans="1:9" ht="63" x14ac:dyDescent="0.25">
      <c r="A28" s="16" t="s">
        <v>37</v>
      </c>
      <c r="B28" s="22" t="s">
        <v>54</v>
      </c>
      <c r="C28" s="23" t="s">
        <v>68</v>
      </c>
      <c r="D28" s="23" t="s">
        <v>72</v>
      </c>
      <c r="E28" s="4" t="s">
        <v>38</v>
      </c>
      <c r="F28" s="24"/>
      <c r="G28" s="12">
        <f t="shared" si="4"/>
        <v>2290652</v>
      </c>
      <c r="H28" s="12">
        <f t="shared" si="4"/>
        <v>2290652</v>
      </c>
      <c r="I28" s="12">
        <f t="shared" si="4"/>
        <v>2290652</v>
      </c>
    </row>
    <row r="29" spans="1:9" ht="31.5" x14ac:dyDescent="0.25">
      <c r="A29" s="17" t="s">
        <v>24</v>
      </c>
      <c r="B29" s="26" t="s">
        <v>54</v>
      </c>
      <c r="C29" s="27" t="s">
        <v>68</v>
      </c>
      <c r="D29" s="27" t="s">
        <v>72</v>
      </c>
      <c r="E29" s="14" t="s">
        <v>38</v>
      </c>
      <c r="F29" s="24">
        <v>600</v>
      </c>
      <c r="G29" s="8">
        <v>2290652</v>
      </c>
      <c r="H29" s="8">
        <v>2290652</v>
      </c>
      <c r="I29" s="8">
        <v>2290652</v>
      </c>
    </row>
    <row r="30" spans="1:9" ht="31.5" x14ac:dyDescent="0.25">
      <c r="A30" s="16" t="s">
        <v>39</v>
      </c>
      <c r="B30" s="22" t="s">
        <v>54</v>
      </c>
      <c r="C30" s="23" t="s">
        <v>68</v>
      </c>
      <c r="D30" s="23" t="s">
        <v>72</v>
      </c>
      <c r="E30" s="4" t="s">
        <v>40</v>
      </c>
      <c r="F30" s="25"/>
      <c r="G30" s="12">
        <f t="shared" ref="G30:I31" si="5">G31</f>
        <v>2356951</v>
      </c>
      <c r="H30" s="12">
        <f t="shared" si="5"/>
        <v>2356951</v>
      </c>
      <c r="I30" s="12">
        <f t="shared" si="5"/>
        <v>2356951</v>
      </c>
    </row>
    <row r="31" spans="1:9" ht="31.5" x14ac:dyDescent="0.25">
      <c r="A31" s="16" t="s">
        <v>41</v>
      </c>
      <c r="B31" s="22" t="s">
        <v>54</v>
      </c>
      <c r="C31" s="23" t="s">
        <v>68</v>
      </c>
      <c r="D31" s="23" t="s">
        <v>72</v>
      </c>
      <c r="E31" s="4" t="s">
        <v>42</v>
      </c>
      <c r="F31" s="2"/>
      <c r="G31" s="12">
        <f t="shared" si="5"/>
        <v>2356951</v>
      </c>
      <c r="H31" s="12">
        <f t="shared" si="5"/>
        <v>2356951</v>
      </c>
      <c r="I31" s="12">
        <f t="shared" si="5"/>
        <v>2356951</v>
      </c>
    </row>
    <row r="32" spans="1:9" ht="31.5" x14ac:dyDescent="0.25">
      <c r="A32" s="17" t="s">
        <v>24</v>
      </c>
      <c r="B32" s="26" t="s">
        <v>54</v>
      </c>
      <c r="C32" s="27" t="s">
        <v>68</v>
      </c>
      <c r="D32" s="27" t="s">
        <v>72</v>
      </c>
      <c r="E32" s="14" t="s">
        <v>42</v>
      </c>
      <c r="F32" s="6">
        <v>600</v>
      </c>
      <c r="G32" s="8">
        <v>2356951</v>
      </c>
      <c r="H32" s="8">
        <v>2356951</v>
      </c>
      <c r="I32" s="8">
        <v>2356951</v>
      </c>
    </row>
    <row r="33" spans="1:9" ht="15.75" x14ac:dyDescent="0.25">
      <c r="A33" s="18" t="s">
        <v>73</v>
      </c>
      <c r="B33" s="22" t="s">
        <v>54</v>
      </c>
      <c r="C33" s="23" t="s">
        <v>68</v>
      </c>
      <c r="D33" s="31" t="s">
        <v>74</v>
      </c>
      <c r="E33" s="14"/>
      <c r="F33" s="6"/>
      <c r="G33" s="12">
        <f>G34</f>
        <v>4415441</v>
      </c>
      <c r="H33" s="12">
        <f t="shared" ref="H33:I36" si="6">H34</f>
        <v>4415441</v>
      </c>
      <c r="I33" s="12">
        <f t="shared" si="6"/>
        <v>4415441</v>
      </c>
    </row>
    <row r="34" spans="1:9" ht="31.5" x14ac:dyDescent="0.25">
      <c r="A34" s="4" t="s">
        <v>70</v>
      </c>
      <c r="B34" s="22" t="s">
        <v>54</v>
      </c>
      <c r="C34" s="23" t="s">
        <v>68</v>
      </c>
      <c r="D34" s="31" t="s">
        <v>74</v>
      </c>
      <c r="E34" s="1" t="s">
        <v>1</v>
      </c>
      <c r="F34" s="6"/>
      <c r="G34" s="12">
        <f>G35</f>
        <v>4415441</v>
      </c>
      <c r="H34" s="12">
        <f t="shared" si="6"/>
        <v>4415441</v>
      </c>
      <c r="I34" s="12">
        <f t="shared" si="6"/>
        <v>4415441</v>
      </c>
    </row>
    <row r="35" spans="1:9" ht="63" x14ac:dyDescent="0.25">
      <c r="A35" s="4" t="s">
        <v>43</v>
      </c>
      <c r="B35" s="22" t="s">
        <v>54</v>
      </c>
      <c r="C35" s="23" t="s">
        <v>68</v>
      </c>
      <c r="D35" s="31" t="s">
        <v>74</v>
      </c>
      <c r="E35" s="1" t="s">
        <v>44</v>
      </c>
      <c r="F35" s="25"/>
      <c r="G35" s="12">
        <f>G36</f>
        <v>4415441</v>
      </c>
      <c r="H35" s="12">
        <f t="shared" si="6"/>
        <v>4415441</v>
      </c>
      <c r="I35" s="12">
        <f t="shared" si="6"/>
        <v>4415441</v>
      </c>
    </row>
    <row r="36" spans="1:9" ht="31.5" x14ac:dyDescent="0.25">
      <c r="A36" s="4" t="s">
        <v>45</v>
      </c>
      <c r="B36" s="22" t="s">
        <v>54</v>
      </c>
      <c r="C36" s="23" t="s">
        <v>68</v>
      </c>
      <c r="D36" s="31" t="s">
        <v>74</v>
      </c>
      <c r="E36" s="4" t="s">
        <v>46</v>
      </c>
      <c r="F36" s="2"/>
      <c r="G36" s="12">
        <f>G37</f>
        <v>4415441</v>
      </c>
      <c r="H36" s="12">
        <f t="shared" si="6"/>
        <v>4415441</v>
      </c>
      <c r="I36" s="12">
        <f t="shared" si="6"/>
        <v>4415441</v>
      </c>
    </row>
    <row r="37" spans="1:9" ht="31.5" x14ac:dyDescent="0.25">
      <c r="A37" s="17" t="s">
        <v>6</v>
      </c>
      <c r="B37" s="26" t="s">
        <v>54</v>
      </c>
      <c r="C37" s="27" t="s">
        <v>68</v>
      </c>
      <c r="D37" s="32" t="s">
        <v>74</v>
      </c>
      <c r="E37" s="28" t="s">
        <v>47</v>
      </c>
      <c r="F37" s="2"/>
      <c r="G37" s="8">
        <f>G38+G39</f>
        <v>4415441</v>
      </c>
      <c r="H37" s="8">
        <f>H38+H39</f>
        <v>4415441</v>
      </c>
      <c r="I37" s="8">
        <f>I38+I39</f>
        <v>4415441</v>
      </c>
    </row>
    <row r="38" spans="1:9" ht="63" x14ac:dyDescent="0.25">
      <c r="A38" s="17" t="s">
        <v>8</v>
      </c>
      <c r="B38" s="26" t="s">
        <v>54</v>
      </c>
      <c r="C38" s="27" t="s">
        <v>68</v>
      </c>
      <c r="D38" s="32" t="s">
        <v>74</v>
      </c>
      <c r="E38" s="28" t="s">
        <v>47</v>
      </c>
      <c r="F38" s="24">
        <v>100</v>
      </c>
      <c r="G38" s="8">
        <v>4157941</v>
      </c>
      <c r="H38" s="8">
        <v>4157941</v>
      </c>
      <c r="I38" s="8">
        <v>4157941</v>
      </c>
    </row>
    <row r="39" spans="1:9" ht="31.5" x14ac:dyDescent="0.25">
      <c r="A39" s="17" t="s">
        <v>9</v>
      </c>
      <c r="B39" s="26" t="s">
        <v>54</v>
      </c>
      <c r="C39" s="27" t="s">
        <v>68</v>
      </c>
      <c r="D39" s="32" t="s">
        <v>74</v>
      </c>
      <c r="E39" s="28" t="s">
        <v>47</v>
      </c>
      <c r="F39" s="24">
        <v>200</v>
      </c>
      <c r="G39" s="8">
        <v>257500</v>
      </c>
      <c r="H39" s="8">
        <v>257500</v>
      </c>
      <c r="I39" s="8">
        <v>257500</v>
      </c>
    </row>
    <row r="40" spans="1:9" ht="15.75" x14ac:dyDescent="0.25">
      <c r="A40" s="18" t="s">
        <v>75</v>
      </c>
      <c r="B40" s="22" t="s">
        <v>54</v>
      </c>
      <c r="C40" s="23" t="s">
        <v>68</v>
      </c>
      <c r="D40" s="23" t="s">
        <v>68</v>
      </c>
      <c r="E40" s="1"/>
      <c r="F40" s="24"/>
      <c r="G40" s="12">
        <f>G41</f>
        <v>1573279</v>
      </c>
      <c r="H40" s="12">
        <f t="shared" ref="H40:I42" si="7">H41</f>
        <v>1573279</v>
      </c>
      <c r="I40" s="12">
        <f t="shared" si="7"/>
        <v>1573279</v>
      </c>
    </row>
    <row r="41" spans="1:9" ht="63" x14ac:dyDescent="0.25">
      <c r="A41" s="4" t="s">
        <v>76</v>
      </c>
      <c r="B41" s="22" t="s">
        <v>54</v>
      </c>
      <c r="C41" s="23" t="s">
        <v>68</v>
      </c>
      <c r="D41" s="23" t="s">
        <v>68</v>
      </c>
      <c r="E41" s="1" t="s">
        <v>77</v>
      </c>
      <c r="F41" s="24"/>
      <c r="G41" s="12">
        <f>G42</f>
        <v>1573279</v>
      </c>
      <c r="H41" s="12">
        <f t="shared" si="7"/>
        <v>1573279</v>
      </c>
      <c r="I41" s="12">
        <f t="shared" si="7"/>
        <v>1573279</v>
      </c>
    </row>
    <row r="42" spans="1:9" ht="78.75" x14ac:dyDescent="0.25">
      <c r="A42" s="4" t="s">
        <v>78</v>
      </c>
      <c r="B42" s="22" t="s">
        <v>54</v>
      </c>
      <c r="C42" s="23" t="s">
        <v>68</v>
      </c>
      <c r="D42" s="23" t="s">
        <v>68</v>
      </c>
      <c r="E42" s="1" t="s">
        <v>79</v>
      </c>
      <c r="F42" s="25"/>
      <c r="G42" s="12">
        <f>G43</f>
        <v>1573279</v>
      </c>
      <c r="H42" s="12">
        <f t="shared" si="7"/>
        <v>1573279</v>
      </c>
      <c r="I42" s="12">
        <f t="shared" si="7"/>
        <v>1573279</v>
      </c>
    </row>
    <row r="43" spans="1:9" ht="31.5" x14ac:dyDescent="0.25">
      <c r="A43" s="18" t="s">
        <v>80</v>
      </c>
      <c r="B43" s="22" t="s">
        <v>54</v>
      </c>
      <c r="C43" s="23" t="s">
        <v>68</v>
      </c>
      <c r="D43" s="23" t="s">
        <v>68</v>
      </c>
      <c r="E43" s="4" t="s">
        <v>81</v>
      </c>
      <c r="F43" s="25"/>
      <c r="G43" s="12">
        <f>G44+G46</f>
        <v>1573279</v>
      </c>
      <c r="H43" s="12">
        <f>H44+H46</f>
        <v>1573279</v>
      </c>
      <c r="I43" s="12">
        <f>I44+I46</f>
        <v>1573279</v>
      </c>
    </row>
    <row r="44" spans="1:9" ht="31.5" x14ac:dyDescent="0.25">
      <c r="A44" s="18" t="s">
        <v>6</v>
      </c>
      <c r="B44" s="22" t="s">
        <v>54</v>
      </c>
      <c r="C44" s="23" t="s">
        <v>68</v>
      </c>
      <c r="D44" s="23" t="s">
        <v>68</v>
      </c>
      <c r="E44" s="4" t="s">
        <v>82</v>
      </c>
      <c r="F44" s="25"/>
      <c r="G44" s="12">
        <f>G45</f>
        <v>1310369</v>
      </c>
      <c r="H44" s="12">
        <f>H45</f>
        <v>1310369</v>
      </c>
      <c r="I44" s="12">
        <f>I45</f>
        <v>1310369</v>
      </c>
    </row>
    <row r="45" spans="1:9" ht="31.5" x14ac:dyDescent="0.25">
      <c r="A45" s="17" t="s">
        <v>24</v>
      </c>
      <c r="B45" s="26" t="s">
        <v>54</v>
      </c>
      <c r="C45" s="27" t="s">
        <v>68</v>
      </c>
      <c r="D45" s="27" t="s">
        <v>68</v>
      </c>
      <c r="E45" s="14" t="s">
        <v>82</v>
      </c>
      <c r="F45" s="24">
        <v>600</v>
      </c>
      <c r="G45" s="8">
        <f>319719+30194+4564+955892</f>
        <v>1310369</v>
      </c>
      <c r="H45" s="8">
        <v>1310369</v>
      </c>
      <c r="I45" s="8">
        <v>1310369</v>
      </c>
    </row>
    <row r="46" spans="1:9" ht="31.5" x14ac:dyDescent="0.25">
      <c r="A46" s="18" t="s">
        <v>83</v>
      </c>
      <c r="B46" s="22" t="s">
        <v>54</v>
      </c>
      <c r="C46" s="23" t="s">
        <v>68</v>
      </c>
      <c r="D46" s="23" t="s">
        <v>68</v>
      </c>
      <c r="E46" s="4" t="s">
        <v>84</v>
      </c>
      <c r="F46" s="25"/>
      <c r="G46" s="12">
        <f>G47</f>
        <v>262910</v>
      </c>
      <c r="H46" s="12">
        <f>H47</f>
        <v>262910</v>
      </c>
      <c r="I46" s="12">
        <f>I47</f>
        <v>262910</v>
      </c>
    </row>
    <row r="47" spans="1:9" ht="31.5" x14ac:dyDescent="0.25">
      <c r="A47" s="17" t="s">
        <v>24</v>
      </c>
      <c r="B47" s="26" t="s">
        <v>54</v>
      </c>
      <c r="C47" s="27" t="s">
        <v>68</v>
      </c>
      <c r="D47" s="27" t="s">
        <v>68</v>
      </c>
      <c r="E47" s="14" t="s">
        <v>84</v>
      </c>
      <c r="F47" s="24">
        <v>600</v>
      </c>
      <c r="G47" s="8">
        <v>262910</v>
      </c>
      <c r="H47" s="8">
        <v>262910</v>
      </c>
      <c r="I47" s="8">
        <v>262910</v>
      </c>
    </row>
    <row r="48" spans="1:9" ht="15.75" x14ac:dyDescent="0.25">
      <c r="A48" s="18" t="s">
        <v>85</v>
      </c>
      <c r="B48" s="22" t="s">
        <v>54</v>
      </c>
      <c r="C48" s="23" t="s">
        <v>68</v>
      </c>
      <c r="D48" s="23" t="s">
        <v>86</v>
      </c>
      <c r="E48" s="1"/>
      <c r="F48" s="24"/>
      <c r="G48" s="12">
        <f>G49</f>
        <v>5136488</v>
      </c>
      <c r="H48" s="12">
        <f>H49</f>
        <v>5136488</v>
      </c>
      <c r="I48" s="12">
        <f>I49</f>
        <v>5136488</v>
      </c>
    </row>
    <row r="49" spans="1:9" ht="31.5" x14ac:dyDescent="0.25">
      <c r="A49" s="4" t="s">
        <v>70</v>
      </c>
      <c r="B49" s="22" t="s">
        <v>54</v>
      </c>
      <c r="C49" s="23" t="s">
        <v>68</v>
      </c>
      <c r="D49" s="23" t="s">
        <v>86</v>
      </c>
      <c r="E49" s="1" t="s">
        <v>1</v>
      </c>
      <c r="F49" s="25"/>
      <c r="G49" s="12">
        <f>G50+G56</f>
        <v>5136488</v>
      </c>
      <c r="H49" s="12">
        <f>H50+H56</f>
        <v>5136488</v>
      </c>
      <c r="I49" s="12">
        <f>I50+I56</f>
        <v>5136488</v>
      </c>
    </row>
    <row r="50" spans="1:9" ht="63" x14ac:dyDescent="0.25">
      <c r="A50" s="4" t="s">
        <v>87</v>
      </c>
      <c r="B50" s="22" t="s">
        <v>54</v>
      </c>
      <c r="C50" s="23" t="s">
        <v>68</v>
      </c>
      <c r="D50" s="23" t="s">
        <v>86</v>
      </c>
      <c r="E50" s="1" t="s">
        <v>3</v>
      </c>
      <c r="F50" s="25"/>
      <c r="G50" s="12">
        <f t="shared" ref="G50:I51" si="8">G51</f>
        <v>5111704</v>
      </c>
      <c r="H50" s="12">
        <f t="shared" si="8"/>
        <v>5111704</v>
      </c>
      <c r="I50" s="12">
        <f t="shared" si="8"/>
        <v>5111704</v>
      </c>
    </row>
    <row r="51" spans="1:9" ht="78.75" x14ac:dyDescent="0.25">
      <c r="A51" s="16" t="s">
        <v>4</v>
      </c>
      <c r="B51" s="22" t="s">
        <v>54</v>
      </c>
      <c r="C51" s="23" t="s">
        <v>68</v>
      </c>
      <c r="D51" s="23" t="s">
        <v>86</v>
      </c>
      <c r="E51" s="4" t="s">
        <v>5</v>
      </c>
      <c r="F51" s="2"/>
      <c r="G51" s="12">
        <f t="shared" si="8"/>
        <v>5111704</v>
      </c>
      <c r="H51" s="12">
        <f t="shared" si="8"/>
        <v>5111704</v>
      </c>
      <c r="I51" s="12">
        <f t="shared" si="8"/>
        <v>5111704</v>
      </c>
    </row>
    <row r="52" spans="1:9" ht="31.5" x14ac:dyDescent="0.25">
      <c r="A52" s="17" t="s">
        <v>6</v>
      </c>
      <c r="B52" s="26" t="s">
        <v>54</v>
      </c>
      <c r="C52" s="27" t="s">
        <v>68</v>
      </c>
      <c r="D52" s="27" t="s">
        <v>86</v>
      </c>
      <c r="E52" s="14" t="s">
        <v>7</v>
      </c>
      <c r="F52" s="6"/>
      <c r="G52" s="12">
        <f>G53+G54+G55</f>
        <v>5111704</v>
      </c>
      <c r="H52" s="12">
        <f>H53+H54+H55</f>
        <v>5111704</v>
      </c>
      <c r="I52" s="12">
        <f>I53+I54+I55</f>
        <v>5111704</v>
      </c>
    </row>
    <row r="53" spans="1:9" ht="63" x14ac:dyDescent="0.25">
      <c r="A53" s="17" t="s">
        <v>8</v>
      </c>
      <c r="B53" s="26" t="s">
        <v>54</v>
      </c>
      <c r="C53" s="27" t="s">
        <v>68</v>
      </c>
      <c r="D53" s="27" t="s">
        <v>86</v>
      </c>
      <c r="E53" s="14" t="s">
        <v>7</v>
      </c>
      <c r="F53" s="24">
        <v>100</v>
      </c>
      <c r="G53" s="8">
        <f>3665130+1138074</f>
        <v>4803204</v>
      </c>
      <c r="H53" s="8">
        <v>4803204</v>
      </c>
      <c r="I53" s="8">
        <v>4803204</v>
      </c>
    </row>
    <row r="54" spans="1:9" ht="31.5" x14ac:dyDescent="0.25">
      <c r="A54" s="17" t="s">
        <v>9</v>
      </c>
      <c r="B54" s="26" t="s">
        <v>54</v>
      </c>
      <c r="C54" s="27" t="s">
        <v>68</v>
      </c>
      <c r="D54" s="27" t="s">
        <v>86</v>
      </c>
      <c r="E54" s="14" t="s">
        <v>7</v>
      </c>
      <c r="F54" s="24">
        <v>200</v>
      </c>
      <c r="G54" s="8">
        <v>307607</v>
      </c>
      <c r="H54" s="8">
        <v>307607</v>
      </c>
      <c r="I54" s="8">
        <v>307607</v>
      </c>
    </row>
    <row r="55" spans="1:9" ht="15.75" x14ac:dyDescent="0.25">
      <c r="A55" s="17" t="s">
        <v>10</v>
      </c>
      <c r="B55" s="26" t="s">
        <v>54</v>
      </c>
      <c r="C55" s="27" t="s">
        <v>68</v>
      </c>
      <c r="D55" s="27" t="s">
        <v>86</v>
      </c>
      <c r="E55" s="14" t="s">
        <v>7</v>
      </c>
      <c r="F55" s="24">
        <v>800</v>
      </c>
      <c r="G55" s="8">
        <v>893</v>
      </c>
      <c r="H55" s="8">
        <v>893</v>
      </c>
      <c r="I55" s="8">
        <v>893</v>
      </c>
    </row>
    <row r="56" spans="1:9" ht="31.5" x14ac:dyDescent="0.25">
      <c r="A56" s="16" t="s">
        <v>11</v>
      </c>
      <c r="B56" s="22" t="s">
        <v>54</v>
      </c>
      <c r="C56" s="23" t="s">
        <v>68</v>
      </c>
      <c r="D56" s="23" t="s">
        <v>86</v>
      </c>
      <c r="E56" s="4" t="s">
        <v>12</v>
      </c>
      <c r="F56" s="25"/>
      <c r="G56" s="12">
        <f t="shared" ref="G56:I57" si="9">G57</f>
        <v>24784</v>
      </c>
      <c r="H56" s="12">
        <f t="shared" si="9"/>
        <v>24784</v>
      </c>
      <c r="I56" s="12">
        <f t="shared" si="9"/>
        <v>24784</v>
      </c>
    </row>
    <row r="57" spans="1:9" ht="47.25" x14ac:dyDescent="0.25">
      <c r="A57" s="14" t="s">
        <v>88</v>
      </c>
      <c r="B57" s="26" t="s">
        <v>54</v>
      </c>
      <c r="C57" s="27" t="s">
        <v>68</v>
      </c>
      <c r="D57" s="27" t="s">
        <v>86</v>
      </c>
      <c r="E57" s="14" t="s">
        <v>14</v>
      </c>
      <c r="F57" s="6"/>
      <c r="G57" s="8">
        <f t="shared" si="9"/>
        <v>24784</v>
      </c>
      <c r="H57" s="8">
        <f t="shared" si="9"/>
        <v>24784</v>
      </c>
      <c r="I57" s="8">
        <f t="shared" si="9"/>
        <v>24784</v>
      </c>
    </row>
    <row r="58" spans="1:9" ht="63" x14ac:dyDescent="0.25">
      <c r="A58" s="17" t="s">
        <v>8</v>
      </c>
      <c r="B58" s="26" t="s">
        <v>54</v>
      </c>
      <c r="C58" s="27" t="s">
        <v>68</v>
      </c>
      <c r="D58" s="27" t="s">
        <v>86</v>
      </c>
      <c r="E58" s="14" t="s">
        <v>14</v>
      </c>
      <c r="F58" s="24">
        <v>100</v>
      </c>
      <c r="G58" s="8">
        <v>24784</v>
      </c>
      <c r="H58" s="8">
        <v>24784</v>
      </c>
      <c r="I58" s="8">
        <v>24784</v>
      </c>
    </row>
    <row r="59" spans="1:9" ht="15.75" x14ac:dyDescent="0.25">
      <c r="A59" s="18" t="s">
        <v>89</v>
      </c>
      <c r="B59" s="22" t="s">
        <v>54</v>
      </c>
      <c r="C59" s="23" t="s">
        <v>90</v>
      </c>
      <c r="D59" s="23"/>
      <c r="E59" s="1"/>
      <c r="F59" s="24"/>
      <c r="G59" s="12">
        <f>G60+G66</f>
        <v>8896791</v>
      </c>
      <c r="H59" s="12">
        <f>H60+H66</f>
        <v>8896791</v>
      </c>
      <c r="I59" s="12">
        <f>I60+I66</f>
        <v>8896791</v>
      </c>
    </row>
    <row r="60" spans="1:9" ht="15.75" x14ac:dyDescent="0.25">
      <c r="A60" s="18" t="s">
        <v>91</v>
      </c>
      <c r="B60" s="22" t="s">
        <v>54</v>
      </c>
      <c r="C60" s="23" t="s">
        <v>90</v>
      </c>
      <c r="D60" s="23" t="s">
        <v>74</v>
      </c>
      <c r="E60" s="1"/>
      <c r="F60" s="24"/>
      <c r="G60" s="12">
        <f t="shared" ref="G60:I61" si="10">G61</f>
        <v>8527962</v>
      </c>
      <c r="H60" s="12">
        <f t="shared" si="10"/>
        <v>8527962</v>
      </c>
      <c r="I60" s="12">
        <f t="shared" si="10"/>
        <v>8527962</v>
      </c>
    </row>
    <row r="61" spans="1:9" ht="31.5" x14ac:dyDescent="0.25">
      <c r="A61" s="4" t="s">
        <v>70</v>
      </c>
      <c r="B61" s="22" t="s">
        <v>54</v>
      </c>
      <c r="C61" s="23" t="s">
        <v>90</v>
      </c>
      <c r="D61" s="23" t="s">
        <v>74</v>
      </c>
      <c r="E61" s="1" t="s">
        <v>1</v>
      </c>
      <c r="F61" s="25"/>
      <c r="G61" s="12">
        <f t="shared" si="10"/>
        <v>8527962</v>
      </c>
      <c r="H61" s="12">
        <f t="shared" si="10"/>
        <v>8527962</v>
      </c>
      <c r="I61" s="12">
        <f t="shared" si="10"/>
        <v>8527962</v>
      </c>
    </row>
    <row r="62" spans="1:9" ht="47.25" x14ac:dyDescent="0.25">
      <c r="A62" s="4" t="s">
        <v>15</v>
      </c>
      <c r="B62" s="22" t="s">
        <v>54</v>
      </c>
      <c r="C62" s="23" t="s">
        <v>90</v>
      </c>
      <c r="D62" s="23" t="s">
        <v>74</v>
      </c>
      <c r="E62" s="1" t="s">
        <v>16</v>
      </c>
      <c r="F62" s="25"/>
      <c r="G62" s="12">
        <f>G64</f>
        <v>8527962</v>
      </c>
      <c r="H62" s="12">
        <f>H64</f>
        <v>8527962</v>
      </c>
      <c r="I62" s="12">
        <f>I64</f>
        <v>8527962</v>
      </c>
    </row>
    <row r="63" spans="1:9" ht="47.25" x14ac:dyDescent="0.25">
      <c r="A63" s="16" t="s">
        <v>31</v>
      </c>
      <c r="B63" s="22" t="s">
        <v>54</v>
      </c>
      <c r="C63" s="23" t="s">
        <v>90</v>
      </c>
      <c r="D63" s="23" t="s">
        <v>74</v>
      </c>
      <c r="E63" s="4" t="s">
        <v>32</v>
      </c>
      <c r="F63" s="24"/>
      <c r="G63" s="12">
        <f t="shared" ref="G63:I64" si="11">G64</f>
        <v>8527962</v>
      </c>
      <c r="H63" s="12">
        <f t="shared" si="11"/>
        <v>8527962</v>
      </c>
      <c r="I63" s="12">
        <f t="shared" si="11"/>
        <v>8527962</v>
      </c>
    </row>
    <row r="64" spans="1:9" ht="78.75" x14ac:dyDescent="0.25">
      <c r="A64" s="16" t="s">
        <v>33</v>
      </c>
      <c r="B64" s="22" t="s">
        <v>54</v>
      </c>
      <c r="C64" s="23" t="s">
        <v>90</v>
      </c>
      <c r="D64" s="23" t="s">
        <v>74</v>
      </c>
      <c r="E64" s="4" t="s">
        <v>34</v>
      </c>
      <c r="F64" s="2"/>
      <c r="G64" s="12">
        <f t="shared" si="11"/>
        <v>8527962</v>
      </c>
      <c r="H64" s="12">
        <f t="shared" si="11"/>
        <v>8527962</v>
      </c>
      <c r="I64" s="12">
        <f t="shared" si="11"/>
        <v>8527962</v>
      </c>
    </row>
    <row r="65" spans="1:9" ht="15.75" x14ac:dyDescent="0.25">
      <c r="A65" s="17" t="s">
        <v>21</v>
      </c>
      <c r="B65" s="26" t="s">
        <v>54</v>
      </c>
      <c r="C65" s="27" t="s">
        <v>90</v>
      </c>
      <c r="D65" s="27" t="s">
        <v>74</v>
      </c>
      <c r="E65" s="14" t="s">
        <v>34</v>
      </c>
      <c r="F65" s="24">
        <v>300</v>
      </c>
      <c r="G65" s="8">
        <v>8527962</v>
      </c>
      <c r="H65" s="8">
        <v>8527962</v>
      </c>
      <c r="I65" s="8">
        <v>8527962</v>
      </c>
    </row>
    <row r="66" spans="1:9" ht="15.75" x14ac:dyDescent="0.25">
      <c r="A66" s="18" t="s">
        <v>92</v>
      </c>
      <c r="B66" s="22" t="s">
        <v>54</v>
      </c>
      <c r="C66" s="23" t="s">
        <v>90</v>
      </c>
      <c r="D66" s="23" t="s">
        <v>56</v>
      </c>
      <c r="E66" s="1"/>
      <c r="F66" s="25"/>
      <c r="G66" s="12">
        <f>G67</f>
        <v>368829</v>
      </c>
      <c r="H66" s="12">
        <f t="shared" ref="H66:I70" si="12">H67</f>
        <v>368829</v>
      </c>
      <c r="I66" s="12">
        <f t="shared" si="12"/>
        <v>368829</v>
      </c>
    </row>
    <row r="67" spans="1:9" ht="31.5" x14ac:dyDescent="0.25">
      <c r="A67" s="4" t="s">
        <v>70</v>
      </c>
      <c r="B67" s="22" t="s">
        <v>54</v>
      </c>
      <c r="C67" s="23" t="s">
        <v>90</v>
      </c>
      <c r="D67" s="23" t="s">
        <v>56</v>
      </c>
      <c r="E67" s="1" t="s">
        <v>1</v>
      </c>
      <c r="F67" s="25"/>
      <c r="G67" s="12">
        <f>G68</f>
        <v>368829</v>
      </c>
      <c r="H67" s="12">
        <f t="shared" si="12"/>
        <v>368829</v>
      </c>
      <c r="I67" s="12">
        <f t="shared" si="12"/>
        <v>368829</v>
      </c>
    </row>
    <row r="68" spans="1:9" ht="47.25" x14ac:dyDescent="0.25">
      <c r="A68" s="4" t="s">
        <v>93</v>
      </c>
      <c r="B68" s="22" t="s">
        <v>54</v>
      </c>
      <c r="C68" s="23" t="s">
        <v>90</v>
      </c>
      <c r="D68" s="23" t="s">
        <v>56</v>
      </c>
      <c r="E68" s="1" t="s">
        <v>16</v>
      </c>
      <c r="F68" s="25"/>
      <c r="G68" s="12">
        <f>G69</f>
        <v>368829</v>
      </c>
      <c r="H68" s="12">
        <f t="shared" si="12"/>
        <v>368829</v>
      </c>
      <c r="I68" s="12">
        <f t="shared" si="12"/>
        <v>368829</v>
      </c>
    </row>
    <row r="69" spans="1:9" ht="15.75" x14ac:dyDescent="0.25">
      <c r="A69" s="16" t="s">
        <v>17</v>
      </c>
      <c r="B69" s="22" t="s">
        <v>54</v>
      </c>
      <c r="C69" s="23" t="s">
        <v>90</v>
      </c>
      <c r="D69" s="23" t="s">
        <v>56</v>
      </c>
      <c r="E69" s="4" t="s">
        <v>18</v>
      </c>
      <c r="F69" s="2"/>
      <c r="G69" s="12">
        <f>G70</f>
        <v>368829</v>
      </c>
      <c r="H69" s="12">
        <f t="shared" si="12"/>
        <v>368829</v>
      </c>
      <c r="I69" s="12">
        <f t="shared" si="12"/>
        <v>368829</v>
      </c>
    </row>
    <row r="70" spans="1:9" ht="15.75" x14ac:dyDescent="0.25">
      <c r="A70" s="17" t="s">
        <v>19</v>
      </c>
      <c r="B70" s="26" t="s">
        <v>54</v>
      </c>
      <c r="C70" s="27" t="s">
        <v>90</v>
      </c>
      <c r="D70" s="27" t="s">
        <v>56</v>
      </c>
      <c r="E70" s="14" t="s">
        <v>20</v>
      </c>
      <c r="F70" s="6"/>
      <c r="G70" s="8">
        <f>G71</f>
        <v>368829</v>
      </c>
      <c r="H70" s="8">
        <f t="shared" si="12"/>
        <v>368829</v>
      </c>
      <c r="I70" s="8">
        <f t="shared" si="12"/>
        <v>368829</v>
      </c>
    </row>
    <row r="71" spans="1:9" ht="15.75" x14ac:dyDescent="0.25">
      <c r="A71" s="17" t="s">
        <v>21</v>
      </c>
      <c r="B71" s="26" t="s">
        <v>54</v>
      </c>
      <c r="C71" s="27" t="s">
        <v>90</v>
      </c>
      <c r="D71" s="27" t="s">
        <v>56</v>
      </c>
      <c r="E71" s="14" t="s">
        <v>20</v>
      </c>
      <c r="F71" s="24">
        <v>300</v>
      </c>
      <c r="G71" s="8">
        <v>368829</v>
      </c>
      <c r="H71" s="8">
        <v>368829</v>
      </c>
      <c r="I71" s="8">
        <v>368829</v>
      </c>
    </row>
  </sheetData>
  <pageMargins left="0.19685039370078741" right="0.19685039370078741" top="0.19685039370078741" bottom="0.19685039370078741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2019-01-05T15:07:33Z</dcterms:modified>
</cp:coreProperties>
</file>